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20" firstSheet="5" activeTab="10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Sheet1" sheetId="12" r:id="rId12"/>
  </sheets>
  <definedNames>
    <definedName name="_xlnm.Print_Area" localSheetId="1">'1996'!$A$1:$AS$80</definedName>
    <definedName name="_xlnm.Print_Area" localSheetId="2">'1997'!$A$1:$AH$81</definedName>
    <definedName name="_xlnm.Print_Area" localSheetId="3">'1998'!$A$1:$AI$81</definedName>
    <definedName name="_xlnm.Print_Area" localSheetId="4">'1999'!$A$1:$AF$81</definedName>
    <definedName name="_xlnm.Print_Titles" localSheetId="1">'1996'!$A:$F,'1996'!$1:$10</definedName>
    <definedName name="_xlnm.Print_Titles" localSheetId="2">'1997'!$A:$F,'1997'!$1:$10</definedName>
    <definedName name="_xlnm.Print_Titles" localSheetId="3">'1998'!$A:$F,'1998'!$1:$10</definedName>
    <definedName name="_xlnm.Print_Titles" localSheetId="4">'1999'!$A:$F,'1999'!$1:$10</definedName>
  </definedNames>
  <calcPr fullCalcOnLoad="1"/>
</workbook>
</file>

<file path=xl/comments10.xml><?xml version="1.0" encoding="utf-8"?>
<comments xmlns="http://schemas.openxmlformats.org/spreadsheetml/2006/main">
  <authors>
    <author>Vincent, Dawn</author>
  </authors>
  <commentList>
    <comment ref="AR23" authorId="0">
      <text>
        <r>
          <rPr>
            <b/>
            <sz val="9"/>
            <rFont val="Tahoma"/>
            <family val="2"/>
          </rPr>
          <t>Vincent, Dawn:</t>
        </r>
        <r>
          <rPr>
            <sz val="9"/>
            <rFont val="Tahoma"/>
            <family val="2"/>
          </rPr>
          <t xml:space="preserve">
16228 change to 15918
</t>
        </r>
      </text>
    </comment>
  </commentList>
</comments>
</file>

<file path=xl/comments11.xml><?xml version="1.0" encoding="utf-8"?>
<comments xmlns="http://schemas.openxmlformats.org/spreadsheetml/2006/main">
  <authors>
    <author>Vincent, Dawn</author>
  </authors>
  <commentList>
    <comment ref="AR23" authorId="0">
      <text>
        <r>
          <rPr>
            <b/>
            <sz val="9"/>
            <rFont val="Tahoma"/>
            <family val="2"/>
          </rPr>
          <t>Vincent, Dawn:</t>
        </r>
        <r>
          <rPr>
            <sz val="9"/>
            <rFont val="Tahoma"/>
            <family val="2"/>
          </rPr>
          <t xml:space="preserve">
16228 change to 15918
</t>
        </r>
      </text>
    </comment>
  </commentList>
</comments>
</file>

<file path=xl/comments12.xml><?xml version="1.0" encoding="utf-8"?>
<comments xmlns="http://schemas.openxmlformats.org/spreadsheetml/2006/main">
  <authors>
    <author>Vincent, Dawn</author>
  </authors>
  <commentList>
    <comment ref="AR23" authorId="0">
      <text>
        <r>
          <rPr>
            <b/>
            <sz val="9"/>
            <rFont val="Tahoma"/>
            <family val="2"/>
          </rPr>
          <t>Vincent, Dawn:</t>
        </r>
        <r>
          <rPr>
            <sz val="9"/>
            <rFont val="Tahoma"/>
            <family val="2"/>
          </rPr>
          <t xml:space="preserve">
16228 change to 15918
</t>
        </r>
      </text>
    </comment>
  </commentList>
</comments>
</file>

<file path=xl/comments7.xml><?xml version="1.0" encoding="utf-8"?>
<comments xmlns="http://schemas.openxmlformats.org/spreadsheetml/2006/main">
  <authors>
    <author>Vincent, Dawn</author>
  </authors>
  <commentList>
    <comment ref="AW49" authorId="0">
      <text>
        <r>
          <rPr>
            <b/>
            <sz val="9"/>
            <rFont val="Tahoma"/>
            <family val="2"/>
          </rPr>
          <t>Vincent, Dawn:</t>
        </r>
        <r>
          <rPr>
            <sz val="9"/>
            <rFont val="Tahoma"/>
            <family val="2"/>
          </rPr>
          <t xml:space="preserve">
Used this number for our OBE BTOP because 220 total staff at our 65 member libraries…plan to reach 75% of them or 165 library staff
</t>
        </r>
      </text>
    </comment>
  </commentList>
</comments>
</file>

<file path=xl/comments9.xml><?xml version="1.0" encoding="utf-8"?>
<comments xmlns="http://schemas.openxmlformats.org/spreadsheetml/2006/main">
  <authors>
    <author>Vincent, Dawn</author>
  </authors>
  <commentList>
    <comment ref="AR23" authorId="0">
      <text>
        <r>
          <rPr>
            <b/>
            <sz val="9"/>
            <rFont val="Tahoma"/>
            <family val="2"/>
          </rPr>
          <t>Vincent, Dawn:</t>
        </r>
        <r>
          <rPr>
            <sz val="9"/>
            <rFont val="Tahoma"/>
            <family val="2"/>
          </rPr>
          <t xml:space="preserve">
16228 change to 15918
</t>
        </r>
      </text>
    </comment>
  </commentList>
</comments>
</file>

<file path=xl/sharedStrings.xml><?xml version="1.0" encoding="utf-8"?>
<sst xmlns="http://schemas.openxmlformats.org/spreadsheetml/2006/main" count="4345" uniqueCount="287">
  <si>
    <t xml:space="preserve">Oswego </t>
  </si>
  <si>
    <t>Lewis</t>
  </si>
  <si>
    <t>Oswego</t>
  </si>
  <si>
    <t xml:space="preserve">Lewis </t>
  </si>
  <si>
    <t>ADC</t>
  </si>
  <si>
    <t>ADM</t>
  </si>
  <si>
    <t>SCR</t>
  </si>
  <si>
    <t>TUR</t>
  </si>
  <si>
    <t>BVF</t>
  </si>
  <si>
    <t>BLR</t>
  </si>
  <si>
    <t>PHI</t>
  </si>
  <si>
    <t>BRO</t>
  </si>
  <si>
    <t>CAN</t>
  </si>
  <si>
    <t>CAV</t>
  </si>
  <si>
    <t>CAR</t>
  </si>
  <si>
    <t>CSQ</t>
  </si>
  <si>
    <t>CLK</t>
  </si>
  <si>
    <t>ORW</t>
  </si>
  <si>
    <t>CVL</t>
  </si>
  <si>
    <t>CRO</t>
  </si>
  <si>
    <t>ANT</t>
  </si>
  <si>
    <t>DEP</t>
  </si>
  <si>
    <t>DEX</t>
  </si>
  <si>
    <t>EHO</t>
  </si>
  <si>
    <t>ELL</t>
  </si>
  <si>
    <t>EVM</t>
  </si>
  <si>
    <t>FUL</t>
  </si>
  <si>
    <t>HAM</t>
  </si>
  <si>
    <t>HAN</t>
  </si>
  <si>
    <t>HAR</t>
  </si>
  <si>
    <t>CLA</t>
  </si>
  <si>
    <t>SAH</t>
  </si>
  <si>
    <t>HEN</t>
  </si>
  <si>
    <t>COL</t>
  </si>
  <si>
    <t>EDW</t>
  </si>
  <si>
    <t>HER</t>
  </si>
  <si>
    <t>LIS</t>
  </si>
  <si>
    <t>MAD</t>
  </si>
  <si>
    <t>NOF</t>
  </si>
  <si>
    <t>WAD</t>
  </si>
  <si>
    <t>HEU</t>
  </si>
  <si>
    <t>LOW</t>
  </si>
  <si>
    <t>CHA</t>
  </si>
  <si>
    <t>LYF</t>
  </si>
  <si>
    <t>ALB</t>
  </si>
  <si>
    <t>MAN</t>
  </si>
  <si>
    <t>MAS</t>
  </si>
  <si>
    <t>MEX</t>
  </si>
  <si>
    <t>MTN</t>
  </si>
  <si>
    <t>NOW</t>
  </si>
  <si>
    <t>OGD</t>
  </si>
  <si>
    <t>LAF</t>
  </si>
  <si>
    <t>OSC</t>
  </si>
  <si>
    <t>OSW</t>
  </si>
  <si>
    <t>PAR</t>
  </si>
  <si>
    <t>BEL</t>
  </si>
  <si>
    <t>PHE</t>
  </si>
  <si>
    <t>PLY</t>
  </si>
  <si>
    <t>POT</t>
  </si>
  <si>
    <t>PUL</t>
  </si>
  <si>
    <t>GOU</t>
  </si>
  <si>
    <t>RIC</t>
  </si>
  <si>
    <t>ROD</t>
  </si>
  <si>
    <t>WAT</t>
  </si>
  <si>
    <t>RUS</t>
  </si>
  <si>
    <t>THE</t>
  </si>
  <si>
    <t>TIP</t>
  </si>
  <si>
    <t>MAR</t>
  </si>
  <si>
    <t>Library</t>
  </si>
  <si>
    <t>County</t>
  </si>
  <si>
    <t>Charter</t>
  </si>
  <si>
    <t>Pop.</t>
  </si>
  <si>
    <t>Type of</t>
  </si>
  <si>
    <t>Adult</t>
  </si>
  <si>
    <t>Book</t>
  </si>
  <si>
    <t>Holdings</t>
  </si>
  <si>
    <t>Juvenile</t>
  </si>
  <si>
    <t>Uncata-</t>
  </si>
  <si>
    <t>loged</t>
  </si>
  <si>
    <t>Books</t>
  </si>
  <si>
    <t>Total</t>
  </si>
  <si>
    <t>Per</t>
  </si>
  <si>
    <t>Capita</t>
  </si>
  <si>
    <t>Additions</t>
  </si>
  <si>
    <t>Visits</t>
  </si>
  <si>
    <t># of</t>
  </si>
  <si>
    <t>Circulation</t>
  </si>
  <si>
    <t>Circ.</t>
  </si>
  <si>
    <t>ILL</t>
  </si>
  <si>
    <t>E Users</t>
  </si>
  <si>
    <t>Weekly</t>
  </si>
  <si>
    <t>Open</t>
  </si>
  <si>
    <t>Sq. Ft.</t>
  </si>
  <si>
    <t>of Main</t>
  </si>
  <si>
    <t>Access-</t>
  </si>
  <si>
    <t>Entrance</t>
  </si>
  <si>
    <t xml:space="preserve">All </t>
  </si>
  <si>
    <t>Town</t>
  </si>
  <si>
    <t>Village/</t>
  </si>
  <si>
    <t>City</t>
  </si>
  <si>
    <t>School</t>
  </si>
  <si>
    <t>District</t>
  </si>
  <si>
    <t>Local</t>
  </si>
  <si>
    <t>Public $</t>
  </si>
  <si>
    <t>$ per</t>
  </si>
  <si>
    <t>System</t>
  </si>
  <si>
    <t>Cash</t>
  </si>
  <si>
    <t>Grants</t>
  </si>
  <si>
    <t>Receipts</t>
  </si>
  <si>
    <t>$ Per</t>
  </si>
  <si>
    <t>Local %</t>
  </si>
  <si>
    <t>of Total</t>
  </si>
  <si>
    <t>Disburse.</t>
  </si>
  <si>
    <t>Lib. Mat.</t>
  </si>
  <si>
    <t>% of Total</t>
  </si>
  <si>
    <t>Director/</t>
  </si>
  <si>
    <t>Manager</t>
  </si>
  <si>
    <t>Salary</t>
  </si>
  <si>
    <t>Jeff.</t>
  </si>
  <si>
    <t>St. Law.</t>
  </si>
  <si>
    <t>Assoc.</t>
  </si>
  <si>
    <t>Public</t>
  </si>
  <si>
    <t>Area</t>
  </si>
  <si>
    <t>Village</t>
  </si>
  <si>
    <t>Other</t>
  </si>
  <si>
    <t>S.D.</t>
  </si>
  <si>
    <t>Yearly</t>
  </si>
  <si>
    <t>Collection</t>
  </si>
  <si>
    <t>Expenditures</t>
  </si>
  <si>
    <t>Resident</t>
  </si>
  <si>
    <t>Borrowers</t>
  </si>
  <si>
    <t>Grand</t>
  </si>
  <si>
    <t># of Non-</t>
  </si>
  <si>
    <t>Materials</t>
  </si>
  <si>
    <t>Borrowed</t>
  </si>
  <si>
    <t>Loaned</t>
  </si>
  <si>
    <t>Hours</t>
  </si>
  <si>
    <t>ible</t>
  </si>
  <si>
    <t>Op. Fund</t>
  </si>
  <si>
    <t xml:space="preserve">Op. Fund </t>
  </si>
  <si>
    <t>OPERATING FUND RECEIPTS</t>
  </si>
  <si>
    <t>Public Usage</t>
  </si>
  <si>
    <t>Local Public Funds</t>
  </si>
  <si>
    <t>OPERATING FUND DISBURSEMENTS</t>
  </si>
  <si>
    <t xml:space="preserve">Total </t>
  </si>
  <si>
    <t>Y</t>
  </si>
  <si>
    <t>N</t>
  </si>
  <si>
    <t>N/A</t>
  </si>
  <si>
    <t xml:space="preserve">Area </t>
  </si>
  <si>
    <t>Juvenile)</t>
  </si>
  <si>
    <t>Sch Dist</t>
  </si>
  <si>
    <t>1999 MEMBER LIBRARY STATISTICS</t>
  </si>
  <si>
    <t>TAKEN  FROM 1999 ANNUAL REPORTS</t>
  </si>
  <si>
    <t>Revised 5/12/00</t>
  </si>
  <si>
    <t xml:space="preserve"> Local Public Funds</t>
  </si>
  <si>
    <t xml:space="preserve">Charter </t>
  </si>
  <si>
    <t xml:space="preserve">(Adult and </t>
  </si>
  <si>
    <t>1998 MEMBER LIBRARY STATISTICS</t>
  </si>
  <si>
    <t>TAKEN FROM 1998 ANNUAL REPORTS</t>
  </si>
  <si>
    <t>Revised 3/17/99</t>
  </si>
  <si>
    <t>Operating Fund Receipts</t>
  </si>
  <si>
    <t>Salaries</t>
  </si>
  <si>
    <t>Benefits</t>
  </si>
  <si>
    <t>TAKEN  FROM 1997 ANNUAL REPORTS</t>
  </si>
  <si>
    <t>REVISED 5/98</t>
  </si>
  <si>
    <t>1996 MEMBER LIBRARY STATISTICS</t>
  </si>
  <si>
    <t>TAKEN FROM 1996 ANNUAL REPORTS</t>
  </si>
  <si>
    <t>REVISED 5/97</t>
  </si>
  <si>
    <t>CAN*</t>
  </si>
  <si>
    <t>*CAN includes Morley and</t>
  </si>
  <si>
    <t xml:space="preserve">  Rensselaer Falls Libraries</t>
  </si>
  <si>
    <t>FTE</t>
  </si>
  <si>
    <t xml:space="preserve">                                                         OPERATING FUND RECEIPTS</t>
  </si>
  <si>
    <t>Disbursements</t>
  </si>
  <si>
    <t xml:space="preserve">                    Local Public Funds</t>
  </si>
  <si>
    <t>resident</t>
  </si>
  <si>
    <t>2.3</t>
  </si>
  <si>
    <t>2.6</t>
  </si>
  <si>
    <t>4.11</t>
  </si>
  <si>
    <t>6.17 or6.19</t>
  </si>
  <si>
    <t>6.16/6.18</t>
  </si>
  <si>
    <t>Internet</t>
  </si>
  <si>
    <t>Number</t>
  </si>
  <si>
    <t>Director</t>
  </si>
  <si>
    <t>Terminals</t>
  </si>
  <si>
    <t>of</t>
  </si>
  <si>
    <t>used for</t>
  </si>
  <si>
    <t>Lib. Man.</t>
  </si>
  <si>
    <t>Staff</t>
  </si>
  <si>
    <t>Received</t>
  </si>
  <si>
    <t>Provided</t>
  </si>
  <si>
    <t xml:space="preserve"> public use</t>
  </si>
  <si>
    <t>Trustees</t>
  </si>
  <si>
    <t xml:space="preserve"> </t>
  </si>
  <si>
    <t>1995 MEMBER LIBRARY STATISTICS</t>
  </si>
  <si>
    <t>TAKEN FROM 1995 ANNUAL REPORTS</t>
  </si>
  <si>
    <t>Input 3/14/07</t>
  </si>
  <si>
    <t xml:space="preserve">Library </t>
  </si>
  <si>
    <t>n/a</t>
  </si>
  <si>
    <t xml:space="preserve">Support </t>
  </si>
  <si>
    <t>per Hr.</t>
  </si>
  <si>
    <t>Added</t>
  </si>
  <si>
    <t xml:space="preserve">Adult </t>
  </si>
  <si>
    <t>Non-Book</t>
  </si>
  <si>
    <t>Children's</t>
  </si>
  <si>
    <t>Program</t>
  </si>
  <si>
    <t>Sessions</t>
  </si>
  <si>
    <t>Attendance</t>
  </si>
  <si>
    <t>Micro</t>
  </si>
  <si>
    <t>Computers</t>
  </si>
  <si>
    <t>3.10</t>
  </si>
  <si>
    <t>Web-Site</t>
  </si>
  <si>
    <t>2010 MEMBER LIBRARY STATISTICS</t>
  </si>
  <si>
    <t>TAKEN FROM 2010 ANNUAL REPORTS</t>
  </si>
  <si>
    <t>of Voting</t>
  </si>
  <si>
    <t>% of budget for staff</t>
  </si>
  <si>
    <t>6.17 or 6.19</t>
  </si>
  <si>
    <t>Special</t>
  </si>
  <si>
    <t>Legislative</t>
  </si>
  <si>
    <t xml:space="preserve"> Public Use</t>
  </si>
  <si>
    <t>Sp.Leg.D.</t>
  </si>
  <si>
    <t>2013 MEMBER LIBRARY STATISTICS</t>
  </si>
  <si>
    <t>Input 04/02/14</t>
  </si>
  <si>
    <t>Tioga</t>
  </si>
  <si>
    <t>APAL</t>
  </si>
  <si>
    <t>Cayuga</t>
  </si>
  <si>
    <t>AUB</t>
  </si>
  <si>
    <t>AURO</t>
  </si>
  <si>
    <t>BERK</t>
  </si>
  <si>
    <t>Cauga</t>
  </si>
  <si>
    <t>CATO</t>
  </si>
  <si>
    <t>Cortland</t>
  </si>
  <si>
    <t>CIN</t>
  </si>
  <si>
    <t>CORT</t>
  </si>
  <si>
    <t>Tompkins</t>
  </si>
  <si>
    <t>DRY</t>
  </si>
  <si>
    <t>FAIR</t>
  </si>
  <si>
    <t>GRO</t>
  </si>
  <si>
    <t>School Dist</t>
  </si>
  <si>
    <t>HOM</t>
  </si>
  <si>
    <t>Seneca</t>
  </si>
  <si>
    <t>INT</t>
  </si>
  <si>
    <t>ITH</t>
  </si>
  <si>
    <t>LAN</t>
  </si>
  <si>
    <t>LODI</t>
  </si>
  <si>
    <t>MARA</t>
  </si>
  <si>
    <t>MCGR</t>
  </si>
  <si>
    <t>MOR</t>
  </si>
  <si>
    <t>NEVA</t>
  </si>
  <si>
    <t>TAKEN FROM 2013 ANNUAL REPORTS</t>
  </si>
  <si>
    <t>NEW</t>
  </si>
  <si>
    <t>NIC</t>
  </si>
  <si>
    <t>OVID</t>
  </si>
  <si>
    <t>OWE</t>
  </si>
  <si>
    <t>POP</t>
  </si>
  <si>
    <t>PORT</t>
  </si>
  <si>
    <t>SENF</t>
  </si>
  <si>
    <t>SPE</t>
  </si>
  <si>
    <t>TRU</t>
  </si>
  <si>
    <t>UNS</t>
  </si>
  <si>
    <t>WAV</t>
  </si>
  <si>
    <t>WEED</t>
  </si>
  <si>
    <t>2012 MEMBER LIBRARY STATISTICS</t>
  </si>
  <si>
    <t>TAKEN FROM 2012 ANNUAL REPORTS</t>
  </si>
  <si>
    <t>Input 04/03/14</t>
  </si>
  <si>
    <t>Spec. Leg.Dist.</t>
  </si>
  <si>
    <t>c</t>
  </si>
  <si>
    <t>Leg. Dist.</t>
  </si>
  <si>
    <t>2980</t>
  </si>
  <si>
    <t>School Dist.</t>
  </si>
  <si>
    <t>2011 MEMBER LIBRARY STATISTICS</t>
  </si>
  <si>
    <t>TAKEN FROM 2011 ANNUAL REPORTS</t>
  </si>
  <si>
    <t>Input 04/04/14</t>
  </si>
  <si>
    <t>Spec. Leg. Dist.</t>
  </si>
  <si>
    <t>Spec. Leg.</t>
  </si>
  <si>
    <t>3671</t>
  </si>
  <si>
    <t>2559</t>
  </si>
  <si>
    <t>2014 MEMBER LIBRARY STATISTICS</t>
  </si>
  <si>
    <t>TAKEN FROM 2014 ANNUAL REPORTS</t>
  </si>
  <si>
    <t>Input 05/08/15</t>
  </si>
  <si>
    <t>3.21</t>
  </si>
  <si>
    <t>6.2/6.6</t>
  </si>
  <si>
    <t>2015 MEMBER LIBRARY STATISTICS</t>
  </si>
  <si>
    <t>TAKEN FROM 2015 ANNUAL REPORTS</t>
  </si>
  <si>
    <t>Input 05/05/16</t>
  </si>
  <si>
    <t>3.25</t>
  </si>
  <si>
    <t>Input 05/31/16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</si>
</sst>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"/>
    <numFmt numFmtId="167" formatCode="0.0000"/>
    <numFmt numFmtId="168" formatCode="0.000"/>
    <numFmt numFmtId="169" formatCode="0.00000"/>
    <numFmt numFmtId="170" formatCode="0.0"/>
    <numFmt numFmtId="171" formatCode="0.0%"/>
    <numFmt numFmtId="172" formatCode="&quot;$&quot;#,##0.0_);[Red]\(&quot;$&quot;#,##0.0\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&quot;$&quot;* #,##0.00000_);_(&quot;$&quot;* \(#,##0.00000\);_(&quot;$&quot;* &quot;-&quot;??_);_(@_)"/>
    <numFmt numFmtId="178" formatCode="_(&quot;$&quot;* #,##0.000000_);_(&quot;$&quot;* \(#,##0.000000\);_(&quot;$&quot;* &quot;-&quot;??_);_(@_)"/>
    <numFmt numFmtId="179" formatCode="00000"/>
    <numFmt numFmtId="180" formatCode="#,##0.0_);\(#,##0.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44" fontId="4" fillId="0" borderId="10" xfId="44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4" fontId="0" fillId="0" borderId="0" xfId="44" applyAlignment="1">
      <alignment/>
    </xf>
    <xf numFmtId="2" fontId="0" fillId="0" borderId="0" xfId="0" applyNumberFormat="1" applyAlignment="1">
      <alignment/>
    </xf>
    <xf numFmtId="39" fontId="0" fillId="0" borderId="0" xfId="44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0" fontId="0" fillId="0" borderId="10" xfId="59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0" fontId="0" fillId="0" borderId="0" xfId="59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0" fontId="0" fillId="0" borderId="11" xfId="59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42" fontId="0" fillId="0" borderId="0" xfId="44" applyNumberFormat="1" applyFont="1" applyFill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4" fontId="4" fillId="0" borderId="0" xfId="44" applyFont="1" applyFill="1" applyBorder="1" applyAlignment="1">
      <alignment horizontal="center"/>
    </xf>
    <xf numFmtId="7" fontId="0" fillId="0" borderId="0" xfId="44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42" fontId="0" fillId="0" borderId="0" xfId="44" applyNumberFormat="1" applyAlignment="1">
      <alignment/>
    </xf>
    <xf numFmtId="44" fontId="0" fillId="0" borderId="0" xfId="44" applyFont="1" applyBorder="1" applyAlignment="1">
      <alignment/>
    </xf>
    <xf numFmtId="42" fontId="5" fillId="0" borderId="0" xfId="44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44" fontId="0" fillId="0" borderId="0" xfId="44" applyFont="1" applyFill="1" applyBorder="1" applyAlignment="1">
      <alignment horizontal="centerContinuous"/>
    </xf>
    <xf numFmtId="44" fontId="0" fillId="0" borderId="0" xfId="44" applyFont="1" applyBorder="1" applyAlignment="1">
      <alignment horizontal="centerContinuous"/>
    </xf>
    <xf numFmtId="0" fontId="0" fillId="0" borderId="0" xfId="0" applyAlignment="1">
      <alignment horizontal="right"/>
    </xf>
    <xf numFmtId="2" fontId="0" fillId="0" borderId="0" xfId="0" applyNumberFormat="1" applyFont="1" applyBorder="1" applyAlignment="1">
      <alignment horizontal="center"/>
    </xf>
    <xf numFmtId="44" fontId="0" fillId="0" borderId="0" xfId="44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44" fontId="4" fillId="0" borderId="0" xfId="44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0" fillId="0" borderId="0" xfId="42" applyNumberFormat="1" applyBorder="1" applyAlignment="1">
      <alignment horizontal="center"/>
    </xf>
    <xf numFmtId="3" fontId="0" fillId="0" borderId="0" xfId="42" applyNumberFormat="1" applyFont="1" applyBorder="1" applyAlignment="1">
      <alignment horizontal="center"/>
    </xf>
    <xf numFmtId="7" fontId="0" fillId="0" borderId="0" xfId="44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7" fontId="0" fillId="0" borderId="10" xfId="44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5" fontId="0" fillId="0" borderId="0" xfId="44" applyNumberFormat="1" applyBorder="1" applyAlignment="1">
      <alignment horizontal="center"/>
    </xf>
    <xf numFmtId="5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176" fontId="0" fillId="0" borderId="0" xfId="44" applyNumberFormat="1" applyAlignment="1">
      <alignment/>
    </xf>
    <xf numFmtId="176" fontId="0" fillId="0" borderId="0" xfId="0" applyNumberFormat="1" applyAlignment="1">
      <alignment/>
    </xf>
    <xf numFmtId="44" fontId="6" fillId="0" borderId="0" xfId="44" applyFont="1" applyBorder="1" applyAlignment="1">
      <alignment/>
    </xf>
    <xf numFmtId="0" fontId="6" fillId="0" borderId="0" xfId="0" applyFont="1" applyBorder="1" applyAlignment="1">
      <alignment/>
    </xf>
    <xf numFmtId="176" fontId="5" fillId="0" borderId="0" xfId="44" applyNumberFormat="1" applyFont="1" applyBorder="1" applyAlignment="1">
      <alignment horizontal="centerContinuous"/>
    </xf>
    <xf numFmtId="44" fontId="6" fillId="0" borderId="0" xfId="44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44" fontId="6" fillId="0" borderId="0" xfId="44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4" fillId="0" borderId="0" xfId="44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44" fontId="7" fillId="0" borderId="0" xfId="44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6" fontId="4" fillId="0" borderId="10" xfId="44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7" fontId="6" fillId="0" borderId="0" xfId="44" applyNumberFormat="1" applyFont="1" applyBorder="1" applyAlignment="1">
      <alignment horizontal="center"/>
    </xf>
    <xf numFmtId="10" fontId="6" fillId="0" borderId="0" xfId="59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7" fontId="0" fillId="0" borderId="11" xfId="44" applyNumberFormat="1" applyFont="1" applyBorder="1" applyAlignment="1">
      <alignment horizontal="center"/>
    </xf>
    <xf numFmtId="0" fontId="0" fillId="0" borderId="11" xfId="0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176" fontId="0" fillId="0" borderId="0" xfId="44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5" fillId="0" borderId="0" xfId="44" applyNumberFormat="1" applyFont="1" applyBorder="1" applyAlignment="1">
      <alignment horizontal="center"/>
    </xf>
    <xf numFmtId="176" fontId="0" fillId="0" borderId="0" xfId="44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65" fontId="0" fillId="0" borderId="11" xfId="44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44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59" applyNumberFormat="1" applyFont="1" applyAlignment="1">
      <alignment horizontal="center"/>
    </xf>
    <xf numFmtId="165" fontId="0" fillId="0" borderId="0" xfId="44" applyNumberFormat="1" applyFont="1" applyBorder="1" applyAlignment="1">
      <alignment horizontal="center"/>
    </xf>
    <xf numFmtId="165" fontId="0" fillId="0" borderId="10" xfId="44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0" xfId="59" applyNumberFormat="1" applyFont="1" applyBorder="1" applyAlignment="1">
      <alignment horizontal="center"/>
    </xf>
    <xf numFmtId="165" fontId="0" fillId="0" borderId="11" xfId="59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76" fontId="0" fillId="0" borderId="0" xfId="44" applyNumberFormat="1" applyFont="1" applyAlignment="1">
      <alignment/>
    </xf>
    <xf numFmtId="176" fontId="0" fillId="0" borderId="0" xfId="0" applyNumberFormat="1" applyFont="1" applyAlignment="1">
      <alignment/>
    </xf>
    <xf numFmtId="3" fontId="0" fillId="0" borderId="0" xfId="42" applyNumberFormat="1" applyFont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7" fontId="3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5" fontId="0" fillId="0" borderId="0" xfId="44" applyNumberFormat="1" applyAlignment="1">
      <alignment/>
    </xf>
    <xf numFmtId="165" fontId="0" fillId="0" borderId="0" xfId="0" applyNumberFormat="1" applyAlignment="1">
      <alignment/>
    </xf>
    <xf numFmtId="44" fontId="0" fillId="0" borderId="14" xfId="44" applyBorder="1" applyAlignment="1">
      <alignment/>
    </xf>
    <xf numFmtId="44" fontId="0" fillId="0" borderId="12" xfId="44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Border="1" applyAlignment="1">
      <alignment/>
    </xf>
    <xf numFmtId="44" fontId="0" fillId="0" borderId="0" xfId="44" applyFont="1" applyBorder="1" applyAlignment="1">
      <alignment/>
    </xf>
    <xf numFmtId="170" fontId="0" fillId="0" borderId="0" xfId="44" applyNumberFormat="1" applyAlignment="1">
      <alignment/>
    </xf>
    <xf numFmtId="170" fontId="0" fillId="0" borderId="0" xfId="0" applyNumberFormat="1" applyAlignment="1">
      <alignment/>
    </xf>
    <xf numFmtId="44" fontId="0" fillId="0" borderId="0" xfId="44" applyAlignment="1">
      <alignment horizontal="right"/>
    </xf>
    <xf numFmtId="0" fontId="0" fillId="0" borderId="0" xfId="0" applyFont="1" applyFill="1" applyAlignment="1">
      <alignment horizontal="right"/>
    </xf>
    <xf numFmtId="5" fontId="0" fillId="0" borderId="0" xfId="44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5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5" fontId="0" fillId="0" borderId="0" xfId="44" applyNumberFormat="1" applyFill="1" applyAlignment="1">
      <alignment/>
    </xf>
    <xf numFmtId="165" fontId="0" fillId="0" borderId="0" xfId="44" applyNumberFormat="1" applyFill="1" applyAlignment="1">
      <alignment/>
    </xf>
    <xf numFmtId="5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Fill="1" applyAlignment="1">
      <alignment/>
    </xf>
    <xf numFmtId="44" fontId="3" fillId="0" borderId="0" xfId="44" applyFont="1" applyAlignment="1">
      <alignment/>
    </xf>
    <xf numFmtId="5" fontId="0" fillId="0" borderId="0" xfId="44" applyNumberFormat="1" applyFont="1" applyFill="1" applyAlignment="1">
      <alignment/>
    </xf>
    <xf numFmtId="180" fontId="0" fillId="0" borderId="0" xfId="44" applyNumberFormat="1" applyFont="1" applyAlignment="1">
      <alignment/>
    </xf>
    <xf numFmtId="0" fontId="3" fillId="0" borderId="0" xfId="0" applyFont="1" applyFill="1" applyAlignment="1">
      <alignment/>
    </xf>
    <xf numFmtId="170" fontId="0" fillId="0" borderId="0" xfId="44" applyNumberFormat="1" applyFont="1" applyAlignment="1">
      <alignment/>
    </xf>
    <xf numFmtId="5" fontId="0" fillId="0" borderId="0" xfId="44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7" fontId="0" fillId="0" borderId="0" xfId="44" applyNumberFormat="1" applyAlignment="1">
      <alignment/>
    </xf>
    <xf numFmtId="7" fontId="0" fillId="0" borderId="0" xfId="44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/>
    </xf>
    <xf numFmtId="42" fontId="0" fillId="0" borderId="0" xfId="44" applyNumberFormat="1" applyFont="1" applyFill="1" applyAlignment="1">
      <alignment/>
    </xf>
    <xf numFmtId="0" fontId="0" fillId="0" borderId="0" xfId="0" applyFill="1" applyAlignment="1">
      <alignment horizontal="right"/>
    </xf>
    <xf numFmtId="7" fontId="0" fillId="0" borderId="0" xfId="44" applyNumberFormat="1" applyFont="1" applyFill="1" applyBorder="1" applyAlignment="1">
      <alignment/>
    </xf>
    <xf numFmtId="165" fontId="0" fillId="0" borderId="0" xfId="44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165" fontId="0" fillId="0" borderId="0" xfId="44" applyNumberFormat="1" applyBorder="1" applyAlignment="1">
      <alignment horizontal="center"/>
    </xf>
    <xf numFmtId="44" fontId="0" fillId="0" borderId="10" xfId="44" applyFont="1" applyFill="1" applyBorder="1" applyAlignment="1">
      <alignment horizontal="center"/>
    </xf>
    <xf numFmtId="42" fontId="4" fillId="0" borderId="0" xfId="44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42" fontId="0" fillId="0" borderId="0" xfId="44" applyNumberFormat="1" applyBorder="1" applyAlignment="1">
      <alignment/>
    </xf>
    <xf numFmtId="176" fontId="4" fillId="0" borderId="0" xfId="44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65" fontId="0" fillId="0" borderId="0" xfId="59" applyNumberFormat="1" applyBorder="1" applyAlignment="1">
      <alignment horizontal="center"/>
    </xf>
    <xf numFmtId="165" fontId="0" fillId="0" borderId="0" xfId="59" applyNumberFormat="1" applyBorder="1" applyAlignment="1">
      <alignment/>
    </xf>
    <xf numFmtId="176" fontId="0" fillId="0" borderId="0" xfId="44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44" applyNumberFormat="1" applyFont="1" applyBorder="1" applyAlignment="1">
      <alignment horizontal="centerContinuous"/>
    </xf>
    <xf numFmtId="176" fontId="0" fillId="0" borderId="0" xfId="0" applyNumberFormat="1" applyFont="1" applyBorder="1" applyAlignment="1">
      <alignment horizontal="centerContinuous"/>
    </xf>
    <xf numFmtId="176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3" fontId="0" fillId="0" borderId="0" xfId="42" applyNumberFormat="1" applyFont="1" applyBorder="1" applyAlignment="1">
      <alignment horizontal="center"/>
    </xf>
    <xf numFmtId="165" fontId="0" fillId="0" borderId="0" xfId="59" applyNumberFormat="1" applyFont="1" applyBorder="1" applyAlignment="1">
      <alignment horizontal="center"/>
    </xf>
    <xf numFmtId="42" fontId="0" fillId="0" borderId="0" xfId="44" applyNumberFormat="1" applyFont="1" applyAlignment="1">
      <alignment/>
    </xf>
    <xf numFmtId="42" fontId="0" fillId="0" borderId="0" xfId="44" applyNumberFormat="1" applyFont="1" applyBorder="1" applyAlignment="1">
      <alignment horizontal="centerContinuous"/>
    </xf>
    <xf numFmtId="42" fontId="0" fillId="0" borderId="0" xfId="44" applyNumberFormat="1" applyFont="1" applyAlignment="1">
      <alignment horizontal="center"/>
    </xf>
    <xf numFmtId="42" fontId="0" fillId="0" borderId="0" xfId="44" applyNumberFormat="1" applyFont="1" applyAlignment="1">
      <alignment horizontal="right"/>
    </xf>
    <xf numFmtId="42" fontId="0" fillId="0" borderId="10" xfId="44" applyNumberFormat="1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0" fillId="0" borderId="0" xfId="0" applyNumberFormat="1" applyFill="1" applyAlignment="1">
      <alignment horizontal="right"/>
    </xf>
    <xf numFmtId="2" fontId="0" fillId="0" borderId="15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5" fontId="0" fillId="0" borderId="0" xfId="44" applyNumberFormat="1" applyFont="1" applyAlignment="1">
      <alignment/>
    </xf>
    <xf numFmtId="44" fontId="0" fillId="0" borderId="14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180" fontId="0" fillId="0" borderId="0" xfId="44" applyNumberFormat="1" applyFont="1" applyAlignment="1">
      <alignment/>
    </xf>
    <xf numFmtId="166" fontId="0" fillId="0" borderId="0" xfId="44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44" fontId="0" fillId="0" borderId="0" xfId="44" applyFont="1" applyAlignment="1">
      <alignment horizontal="right"/>
    </xf>
    <xf numFmtId="165" fontId="0" fillId="0" borderId="0" xfId="44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44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44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5" fontId="0" fillId="0" borderId="0" xfId="0" applyNumberFormat="1" applyFont="1" applyFill="1" applyAlignment="1">
      <alignment horizontal="right"/>
    </xf>
    <xf numFmtId="4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7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9" fontId="0" fillId="0" borderId="0" xfId="44" applyNumberFormat="1" applyFont="1" applyAlignment="1">
      <alignment vertical="justify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5" fontId="0" fillId="0" borderId="0" xfId="44" applyNumberFormat="1" applyBorder="1" applyAlignment="1">
      <alignment/>
    </xf>
    <xf numFmtId="10" fontId="6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164" fontId="6" fillId="0" borderId="0" xfId="44" applyNumberFormat="1" applyFont="1" applyBorder="1" applyAlignment="1">
      <alignment/>
    </xf>
    <xf numFmtId="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4" fontId="0" fillId="0" borderId="0" xfId="44" applyFont="1" applyAlignment="1">
      <alignment/>
    </xf>
    <xf numFmtId="0" fontId="3" fillId="34" borderId="0" xfId="0" applyFont="1" applyFill="1" applyAlignment="1">
      <alignment/>
    </xf>
    <xf numFmtId="5" fontId="0" fillId="0" borderId="0" xfId="44" applyNumberFormat="1" applyFont="1" applyAlignment="1">
      <alignment/>
    </xf>
    <xf numFmtId="44" fontId="0" fillId="0" borderId="14" xfId="44" applyFont="1" applyBorder="1" applyAlignment="1">
      <alignment/>
    </xf>
    <xf numFmtId="44" fontId="0" fillId="0" borderId="12" xfId="44" applyFont="1" applyBorder="1" applyAlignment="1">
      <alignment/>
    </xf>
    <xf numFmtId="0" fontId="3" fillId="34" borderId="12" xfId="0" applyFont="1" applyFill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70" fontId="0" fillId="0" borderId="0" xfId="0" applyNumberFormat="1" applyFont="1" applyAlignment="1">
      <alignment/>
    </xf>
    <xf numFmtId="180" fontId="0" fillId="0" borderId="0" xfId="44" applyNumberFormat="1" applyFont="1" applyAlignment="1">
      <alignment/>
    </xf>
    <xf numFmtId="0" fontId="0" fillId="34" borderId="0" xfId="0" applyFont="1" applyFill="1" applyAlignment="1">
      <alignment/>
    </xf>
    <xf numFmtId="166" fontId="0" fillId="0" borderId="0" xfId="44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44" fontId="0" fillId="0" borderId="0" xfId="44" applyFont="1" applyAlignment="1">
      <alignment horizontal="right"/>
    </xf>
    <xf numFmtId="0" fontId="0" fillId="34" borderId="0" xfId="0" applyFont="1" applyFill="1" applyAlignment="1">
      <alignment horizontal="right"/>
    </xf>
    <xf numFmtId="165" fontId="0" fillId="0" borderId="0" xfId="44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44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44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5" fontId="0" fillId="0" borderId="0" xfId="0" applyNumberFormat="1" applyFont="1" applyFill="1" applyAlignment="1">
      <alignment horizontal="right"/>
    </xf>
    <xf numFmtId="44" fontId="0" fillId="0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7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9" fontId="0" fillId="0" borderId="0" xfId="44" applyNumberFormat="1" applyFont="1" applyAlignment="1">
      <alignment vertical="justify"/>
    </xf>
    <xf numFmtId="2" fontId="0" fillId="0" borderId="0" xfId="44" applyNumberFormat="1" applyFont="1" applyAlignment="1">
      <alignment/>
    </xf>
    <xf numFmtId="3" fontId="6" fillId="0" borderId="0" xfId="0" applyNumberFormat="1" applyFont="1" applyAlignment="1">
      <alignment/>
    </xf>
    <xf numFmtId="0" fontId="0" fillId="34" borderId="0" xfId="0" applyFill="1" applyAlignment="1">
      <alignment/>
    </xf>
    <xf numFmtId="4" fontId="6" fillId="0" borderId="0" xfId="0" applyNumberFormat="1" applyFont="1" applyAlignment="1">
      <alignment/>
    </xf>
    <xf numFmtId="7" fontId="0" fillId="0" borderId="0" xfId="0" applyNumberForma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4" fontId="0" fillId="0" borderId="0" xfId="44" applyFont="1" applyAlignment="1">
      <alignment horizontal="center" vertical="center"/>
    </xf>
    <xf numFmtId="180" fontId="0" fillId="0" borderId="0" xfId="44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6" fontId="0" fillId="0" borderId="0" xfId="44" applyNumberFormat="1" applyFont="1" applyAlignment="1">
      <alignment horizontal="center" vertical="center"/>
    </xf>
    <xf numFmtId="165" fontId="0" fillId="0" borderId="0" xfId="44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44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42" fontId="0" fillId="0" borderId="0" xfId="44" applyNumberFormat="1" applyFont="1" applyFill="1" applyAlignment="1">
      <alignment/>
    </xf>
    <xf numFmtId="42" fontId="0" fillId="0" borderId="0" xfId="0" applyNumberFormat="1" applyFont="1" applyFill="1" applyAlignment="1">
      <alignment horizontal="right"/>
    </xf>
    <xf numFmtId="7" fontId="0" fillId="0" borderId="0" xfId="0" applyNumberFormat="1" applyFont="1" applyFill="1" applyAlignment="1">
      <alignment/>
    </xf>
    <xf numFmtId="42" fontId="0" fillId="0" borderId="0" xfId="44" applyNumberFormat="1" applyFont="1" applyAlignment="1">
      <alignment/>
    </xf>
    <xf numFmtId="42" fontId="0" fillId="0" borderId="0" xfId="0" applyNumberFormat="1" applyFont="1" applyFill="1" applyAlignment="1">
      <alignment/>
    </xf>
    <xf numFmtId="42" fontId="0" fillId="0" borderId="0" xfId="0" applyNumberFormat="1" applyFont="1" applyAlignment="1">
      <alignment/>
    </xf>
    <xf numFmtId="3" fontId="47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42" fontId="0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42" fontId="0" fillId="0" borderId="0" xfId="44" applyNumberFormat="1" applyFont="1" applyAlignment="1">
      <alignment/>
    </xf>
    <xf numFmtId="42" fontId="0" fillId="0" borderId="0" xfId="0" applyNumberFormat="1" applyAlignment="1">
      <alignment/>
    </xf>
    <xf numFmtId="0" fontId="47" fillId="0" borderId="0" xfId="0" applyFont="1" applyFill="1" applyAlignment="1">
      <alignment horizontal="center" vertical="center"/>
    </xf>
    <xf numFmtId="42" fontId="0" fillId="0" borderId="0" xfId="0" applyNumberFormat="1" applyFont="1" applyFill="1" applyAlignment="1">
      <alignment horizontal="right"/>
    </xf>
    <xf numFmtId="3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44" fontId="0" fillId="0" borderId="0" xfId="44" applyFont="1" applyAlignment="1">
      <alignment horizontal="right"/>
    </xf>
    <xf numFmtId="49" fontId="6" fillId="0" borderId="0" xfId="0" applyNumberFormat="1" applyFont="1" applyFill="1" applyAlignment="1">
      <alignment horizontal="right"/>
    </xf>
    <xf numFmtId="165" fontId="0" fillId="0" borderId="0" xfId="44" applyNumberFormat="1" applyFont="1" applyAlignment="1">
      <alignment horizontal="right"/>
    </xf>
    <xf numFmtId="49" fontId="0" fillId="0" borderId="0" xfId="0" applyNumberFormat="1" applyFont="1" applyFill="1" applyAlignment="1">
      <alignment horizontal="right"/>
    </xf>
    <xf numFmtId="176" fontId="12" fillId="0" borderId="0" xfId="44" applyNumberFormat="1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42" fontId="12" fillId="0" borderId="0" xfId="44" applyNumberFormat="1" applyFont="1" applyFill="1" applyAlignment="1">
      <alignment/>
    </xf>
    <xf numFmtId="42" fontId="12" fillId="0" borderId="0" xfId="0" applyNumberFormat="1" applyFont="1" applyFill="1" applyAlignment="1">
      <alignment horizontal="right"/>
    </xf>
    <xf numFmtId="42" fontId="12" fillId="0" borderId="0" xfId="44" applyNumberFormat="1" applyFont="1" applyAlignment="1">
      <alignment/>
    </xf>
    <xf numFmtId="42" fontId="1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176" fontId="4" fillId="0" borderId="14" xfId="44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4" xfId="44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2" fontId="0" fillId="0" borderId="14" xfId="44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44" fontId="0" fillId="0" borderId="14" xfId="44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6"/>
  <sheetViews>
    <sheetView zoomScalePageLayoutView="0" workbookViewId="0" topLeftCell="B1">
      <selection activeCell="AJ8" sqref="AJ8"/>
    </sheetView>
  </sheetViews>
  <sheetFormatPr defaultColWidth="9.140625" defaultRowHeight="12.75"/>
  <cols>
    <col min="1" max="1" width="8.57421875" style="0" customWidth="1"/>
    <col min="3" max="3" width="8.140625" style="0" customWidth="1"/>
    <col min="6" max="6" width="3.00390625" style="0" customWidth="1"/>
    <col min="13" max="13" width="10.7109375" style="3" customWidth="1"/>
    <col min="15" max="15" width="9.140625" style="3" customWidth="1"/>
    <col min="18" max="18" width="12.28125" style="17" bestFit="1" customWidth="1"/>
    <col min="19" max="19" width="14.57421875" style="17" bestFit="1" customWidth="1"/>
    <col min="20" max="20" width="14.00390625" style="17" bestFit="1" customWidth="1"/>
    <col min="21" max="21" width="12.421875" style="17" bestFit="1" customWidth="1"/>
    <col min="22" max="22" width="14.140625" style="5" customWidth="1"/>
    <col min="23" max="23" width="10.28125" style="3" bestFit="1" customWidth="1"/>
    <col min="24" max="24" width="12.28125" style="17" bestFit="1" customWidth="1"/>
    <col min="25" max="25" width="14.00390625" style="0" bestFit="1" customWidth="1"/>
    <col min="26" max="27" width="9.140625" style="3" customWidth="1"/>
    <col min="28" max="28" width="14.00390625" style="0" bestFit="1" customWidth="1"/>
    <col min="29" max="29" width="9.140625" style="3" customWidth="1"/>
    <col min="30" max="30" width="12.28125" style="0" bestFit="1" customWidth="1"/>
    <col min="31" max="31" width="9.140625" style="3" customWidth="1"/>
    <col min="32" max="32" width="12.421875" style="3" bestFit="1" customWidth="1"/>
    <col min="33" max="33" width="13.421875" style="0" customWidth="1"/>
    <col min="36" max="36" width="11.28125" style="158" bestFit="1" customWidth="1"/>
    <col min="38" max="38" width="12.28125" style="127" bestFit="1" customWidth="1"/>
    <col min="39" max="39" width="9.140625" style="128" customWidth="1"/>
  </cols>
  <sheetData>
    <row r="1" ht="12.75">
      <c r="A1" t="s">
        <v>194</v>
      </c>
    </row>
    <row r="2" ht="12.75">
      <c r="A2" t="s">
        <v>195</v>
      </c>
    </row>
    <row r="3" ht="13.5" thickBot="1">
      <c r="A3" t="s">
        <v>196</v>
      </c>
    </row>
    <row r="4" spans="7:27" ht="13.5" thickBot="1">
      <c r="G4" s="361"/>
      <c r="H4" s="361"/>
      <c r="I4" s="361"/>
      <c r="J4" s="361"/>
      <c r="K4" s="361"/>
      <c r="L4" s="361"/>
      <c r="M4" s="361"/>
      <c r="R4" s="129"/>
      <c r="S4" s="130"/>
      <c r="T4" s="131" t="s">
        <v>172</v>
      </c>
      <c r="U4" s="130"/>
      <c r="V4" s="109"/>
      <c r="W4" s="110"/>
      <c r="X4" s="130"/>
      <c r="Y4" s="108"/>
      <c r="Z4" s="110"/>
      <c r="AA4" s="111"/>
    </row>
    <row r="5" spans="1:32" ht="13.5" thickBot="1">
      <c r="A5" s="1"/>
      <c r="G5" s="362" t="s">
        <v>75</v>
      </c>
      <c r="H5" s="363"/>
      <c r="I5" s="363"/>
      <c r="J5" s="363"/>
      <c r="K5" s="363"/>
      <c r="L5" s="363"/>
      <c r="M5" s="363"/>
      <c r="N5" s="112"/>
      <c r="O5" s="113"/>
      <c r="P5" s="112"/>
      <c r="Q5" s="112"/>
      <c r="R5" s="129"/>
      <c r="AB5" s="114"/>
      <c r="AC5" s="113"/>
      <c r="AD5" s="112" t="s">
        <v>173</v>
      </c>
      <c r="AE5" s="113"/>
      <c r="AF5" s="115"/>
    </row>
    <row r="6" spans="6:23" ht="13.5" thickBot="1">
      <c r="F6" s="2"/>
      <c r="R6" s="129"/>
      <c r="S6" s="130"/>
      <c r="T6" s="131" t="s">
        <v>174</v>
      </c>
      <c r="U6" s="130"/>
      <c r="V6" s="109"/>
      <c r="W6" s="111"/>
    </row>
    <row r="7" spans="6:23" ht="12.75">
      <c r="F7" s="2"/>
      <c r="G7" s="4"/>
      <c r="H7" s="4"/>
      <c r="I7" s="4"/>
      <c r="J7" s="4"/>
      <c r="K7" s="4"/>
      <c r="L7" s="4"/>
      <c r="M7" s="116"/>
      <c r="R7" s="132"/>
      <c r="S7" s="132"/>
      <c r="T7" s="133"/>
      <c r="U7" s="132"/>
      <c r="V7" s="8"/>
      <c r="W7" s="117"/>
    </row>
    <row r="8" spans="1:39" ht="12.75">
      <c r="A8" t="s">
        <v>193</v>
      </c>
      <c r="C8" t="s">
        <v>193</v>
      </c>
      <c r="D8" t="s">
        <v>193</v>
      </c>
      <c r="E8" s="18" t="s">
        <v>193</v>
      </c>
      <c r="G8" t="s">
        <v>193</v>
      </c>
      <c r="H8" t="s">
        <v>193</v>
      </c>
      <c r="J8" t="s">
        <v>193</v>
      </c>
      <c r="L8" t="s">
        <v>193</v>
      </c>
      <c r="N8" t="s">
        <v>193</v>
      </c>
      <c r="P8" t="s">
        <v>193</v>
      </c>
      <c r="Q8">
        <v>4.15</v>
      </c>
      <c r="R8" s="149" t="s">
        <v>193</v>
      </c>
      <c r="V8" s="5" t="s">
        <v>193</v>
      </c>
      <c r="X8" s="153" t="s">
        <v>193</v>
      </c>
      <c r="Y8" s="18" t="s">
        <v>193</v>
      </c>
      <c r="AB8" t="s">
        <v>193</v>
      </c>
      <c r="AD8" s="142" t="s">
        <v>193</v>
      </c>
      <c r="AE8" s="154"/>
      <c r="AG8" t="s">
        <v>193</v>
      </c>
      <c r="AH8" t="s">
        <v>193</v>
      </c>
      <c r="AI8" t="s">
        <v>193</v>
      </c>
      <c r="AJ8" s="164" t="s">
        <v>193</v>
      </c>
      <c r="AK8" s="142" t="s">
        <v>193</v>
      </c>
      <c r="AL8" s="155" t="s">
        <v>193</v>
      </c>
      <c r="AM8" s="135" t="s">
        <v>193</v>
      </c>
    </row>
    <row r="9" spans="7:37" ht="12.75">
      <c r="G9" s="48" t="s">
        <v>202</v>
      </c>
      <c r="H9" s="48" t="s">
        <v>73</v>
      </c>
      <c r="I9" s="48" t="s">
        <v>76</v>
      </c>
      <c r="J9" s="48" t="s">
        <v>76</v>
      </c>
      <c r="K9" s="48" t="s">
        <v>80</v>
      </c>
      <c r="L9" s="48" t="s">
        <v>131</v>
      </c>
      <c r="M9" s="118" t="s">
        <v>75</v>
      </c>
      <c r="N9" s="48" t="s">
        <v>131</v>
      </c>
      <c r="O9" s="118" t="s">
        <v>87</v>
      </c>
      <c r="P9" s="48" t="s">
        <v>88</v>
      </c>
      <c r="Q9" s="48" t="s">
        <v>88</v>
      </c>
      <c r="R9" s="136"/>
      <c r="S9" s="136"/>
      <c r="T9" s="136"/>
      <c r="U9" s="136"/>
      <c r="V9" s="20" t="s">
        <v>80</v>
      </c>
      <c r="W9" s="118" t="s">
        <v>102</v>
      </c>
      <c r="X9" s="136" t="s">
        <v>105</v>
      </c>
      <c r="Y9" s="48" t="s">
        <v>193</v>
      </c>
      <c r="Z9" s="118"/>
      <c r="AA9" s="118" t="s">
        <v>110</v>
      </c>
      <c r="AB9" s="48" t="s">
        <v>80</v>
      </c>
      <c r="AC9" s="118"/>
      <c r="AD9" s="48" t="s">
        <v>197</v>
      </c>
      <c r="AE9" s="118"/>
      <c r="AF9" s="118" t="s">
        <v>113</v>
      </c>
      <c r="AG9" s="48" t="s">
        <v>115</v>
      </c>
      <c r="AH9" s="137" t="s">
        <v>136</v>
      </c>
      <c r="AI9" s="137" t="s">
        <v>183</v>
      </c>
      <c r="AJ9" s="159" t="s">
        <v>117</v>
      </c>
      <c r="AK9" s="137" t="s">
        <v>80</v>
      </c>
    </row>
    <row r="10" spans="1:39" ht="12.75">
      <c r="A10" s="48" t="s">
        <v>69</v>
      </c>
      <c r="B10" s="48" t="s">
        <v>68</v>
      </c>
      <c r="C10" s="48" t="s">
        <v>70</v>
      </c>
      <c r="D10" s="163" t="s">
        <v>72</v>
      </c>
      <c r="E10" s="163" t="s">
        <v>70</v>
      </c>
      <c r="G10" s="48" t="s">
        <v>79</v>
      </c>
      <c r="H10" s="48" t="s">
        <v>74</v>
      </c>
      <c r="I10" s="48" t="s">
        <v>79</v>
      </c>
      <c r="J10" s="48" t="s">
        <v>74</v>
      </c>
      <c r="K10" s="48" t="s">
        <v>203</v>
      </c>
      <c r="L10" s="48" t="s">
        <v>80</v>
      </c>
      <c r="M10" s="118" t="s">
        <v>81</v>
      </c>
      <c r="N10" s="48" t="s">
        <v>80</v>
      </c>
      <c r="O10" s="118" t="s">
        <v>81</v>
      </c>
      <c r="P10" s="48" t="s">
        <v>133</v>
      </c>
      <c r="Q10" s="48" t="s">
        <v>133</v>
      </c>
      <c r="R10" s="136"/>
      <c r="S10" s="136"/>
      <c r="T10" s="136" t="s">
        <v>98</v>
      </c>
      <c r="U10" s="136" t="s">
        <v>100</v>
      </c>
      <c r="V10" s="20" t="s">
        <v>102</v>
      </c>
      <c r="W10" s="118" t="s">
        <v>104</v>
      </c>
      <c r="X10" s="136" t="s">
        <v>106</v>
      </c>
      <c r="Y10" s="48" t="s">
        <v>80</v>
      </c>
      <c r="Z10" s="118" t="s">
        <v>109</v>
      </c>
      <c r="AA10" s="118" t="s">
        <v>111</v>
      </c>
      <c r="AB10" s="48" t="s">
        <v>139</v>
      </c>
      <c r="AC10" s="118" t="s">
        <v>109</v>
      </c>
      <c r="AD10" s="48" t="s">
        <v>133</v>
      </c>
      <c r="AE10" s="118" t="s">
        <v>109</v>
      </c>
      <c r="AF10" s="118" t="s">
        <v>114</v>
      </c>
      <c r="AG10" s="48" t="s">
        <v>116</v>
      </c>
      <c r="AH10" s="137" t="s">
        <v>186</v>
      </c>
      <c r="AI10" s="137" t="s">
        <v>187</v>
      </c>
      <c r="AJ10" s="159" t="s">
        <v>200</v>
      </c>
      <c r="AK10" s="137" t="s">
        <v>199</v>
      </c>
      <c r="AL10" s="138" t="s">
        <v>80</v>
      </c>
      <c r="AM10" s="139" t="s">
        <v>144</v>
      </c>
    </row>
    <row r="11" spans="1:39" ht="12.75">
      <c r="A11" s="48"/>
      <c r="B11" s="48"/>
      <c r="C11" s="48" t="s">
        <v>71</v>
      </c>
      <c r="D11" s="163" t="s">
        <v>68</v>
      </c>
      <c r="E11" s="163" t="s">
        <v>122</v>
      </c>
      <c r="G11" s="48" t="s">
        <v>201</v>
      </c>
      <c r="H11" s="48" t="s">
        <v>75</v>
      </c>
      <c r="I11" s="48" t="s">
        <v>201</v>
      </c>
      <c r="J11" s="48" t="s">
        <v>75</v>
      </c>
      <c r="K11" s="48" t="s">
        <v>75</v>
      </c>
      <c r="L11" s="48" t="s">
        <v>75</v>
      </c>
      <c r="M11" s="118" t="s">
        <v>82</v>
      </c>
      <c r="N11" s="48" t="s">
        <v>86</v>
      </c>
      <c r="O11" s="118" t="s">
        <v>82</v>
      </c>
      <c r="P11" s="48" t="s">
        <v>189</v>
      </c>
      <c r="Q11" s="48" t="s">
        <v>190</v>
      </c>
      <c r="R11" s="136" t="s">
        <v>69</v>
      </c>
      <c r="S11" s="136" t="s">
        <v>97</v>
      </c>
      <c r="T11" s="136" t="s">
        <v>99</v>
      </c>
      <c r="U11" s="136" t="s">
        <v>101</v>
      </c>
      <c r="V11" s="20" t="s">
        <v>103</v>
      </c>
      <c r="W11" s="118" t="s">
        <v>82</v>
      </c>
      <c r="X11" s="136" t="s">
        <v>107</v>
      </c>
      <c r="Y11" s="48" t="s">
        <v>108</v>
      </c>
      <c r="Z11" s="118" t="s">
        <v>82</v>
      </c>
      <c r="AA11" s="118" t="s">
        <v>108</v>
      </c>
      <c r="AB11" s="48" t="s">
        <v>112</v>
      </c>
      <c r="AC11" s="118" t="s">
        <v>82</v>
      </c>
      <c r="AD11" s="48" t="s">
        <v>112</v>
      </c>
      <c r="AE11" s="118" t="s">
        <v>82</v>
      </c>
      <c r="AF11" s="118" t="s">
        <v>112</v>
      </c>
      <c r="AG11" s="48" t="s">
        <v>117</v>
      </c>
      <c r="AH11" s="137" t="s">
        <v>171</v>
      </c>
      <c r="AI11" s="137" t="s">
        <v>171</v>
      </c>
      <c r="AJ11" s="159" t="s">
        <v>193</v>
      </c>
      <c r="AK11" s="137" t="s">
        <v>188</v>
      </c>
      <c r="AL11" s="138" t="s">
        <v>161</v>
      </c>
      <c r="AM11" s="139" t="s">
        <v>162</v>
      </c>
    </row>
    <row r="12" spans="1:33" ht="12.75">
      <c r="A12" s="48"/>
      <c r="B12" s="48"/>
      <c r="C12" s="48"/>
      <c r="D12" s="48"/>
      <c r="E12" s="48"/>
      <c r="G12" s="48"/>
      <c r="H12" s="48"/>
      <c r="I12" s="48"/>
      <c r="J12" s="48"/>
      <c r="K12" s="48"/>
      <c r="L12" s="48"/>
      <c r="M12" s="118"/>
      <c r="N12" s="48"/>
      <c r="O12" s="118"/>
      <c r="P12" s="48"/>
      <c r="Q12" s="48"/>
      <c r="R12" s="136"/>
      <c r="S12" s="136"/>
      <c r="T12" s="136"/>
      <c r="U12" s="136"/>
      <c r="V12" s="20"/>
      <c r="W12" s="118"/>
      <c r="X12" s="136"/>
      <c r="Y12" s="48"/>
      <c r="Z12" s="118"/>
      <c r="AA12" s="118"/>
      <c r="AB12" s="48"/>
      <c r="AC12" s="118"/>
      <c r="AD12" s="48"/>
      <c r="AE12" s="118"/>
      <c r="AF12" s="118"/>
      <c r="AG12" s="48"/>
    </row>
    <row r="13" spans="1:39" ht="12.75">
      <c r="A13" t="s">
        <v>118</v>
      </c>
      <c r="B13" t="s">
        <v>4</v>
      </c>
      <c r="C13" s="40">
        <v>1675</v>
      </c>
      <c r="D13" s="40" t="s">
        <v>120</v>
      </c>
      <c r="E13" s="40" t="s">
        <v>123</v>
      </c>
      <c r="G13" s="140">
        <v>283</v>
      </c>
      <c r="H13" s="140">
        <v>3535</v>
      </c>
      <c r="I13" s="140">
        <v>118</v>
      </c>
      <c r="J13" s="140">
        <v>1821</v>
      </c>
      <c r="K13" s="140">
        <v>153</v>
      </c>
      <c r="L13" s="140">
        <v>5509</v>
      </c>
      <c r="M13" s="119">
        <f>L13/C13</f>
        <v>3.288955223880597</v>
      </c>
      <c r="N13" s="140">
        <v>7889</v>
      </c>
      <c r="O13" s="120">
        <f>N13/C13</f>
        <v>4.709850746268657</v>
      </c>
      <c r="P13" s="140">
        <v>400</v>
      </c>
      <c r="Q13" s="140">
        <v>144</v>
      </c>
      <c r="R13" s="144">
        <v>2624</v>
      </c>
      <c r="S13" s="144">
        <v>5875</v>
      </c>
      <c r="T13" s="144">
        <v>0</v>
      </c>
      <c r="U13" s="144">
        <v>2300</v>
      </c>
      <c r="V13" s="141">
        <v>10799</v>
      </c>
      <c r="W13" s="121">
        <f>V13/C13</f>
        <v>6.447164179104478</v>
      </c>
      <c r="X13" s="145">
        <v>2085</v>
      </c>
      <c r="Y13" s="145">
        <v>14658</v>
      </c>
      <c r="Z13" s="122">
        <f>Y13/C13</f>
        <v>8.751044776119404</v>
      </c>
      <c r="AA13" s="123">
        <f>V13/Y13</f>
        <v>0.7367307954700505</v>
      </c>
      <c r="AB13" s="127">
        <v>13979</v>
      </c>
      <c r="AC13" s="124">
        <f>AB13/C13</f>
        <v>8.345671641791045</v>
      </c>
      <c r="AD13" s="144">
        <v>3622</v>
      </c>
      <c r="AE13" s="124">
        <f>AD13/C13</f>
        <v>2.1623880597014926</v>
      </c>
      <c r="AF13" s="123">
        <f>AD13/AB13</f>
        <v>0.25910294012447244</v>
      </c>
      <c r="AG13" s="147">
        <v>4896</v>
      </c>
      <c r="AH13" s="148">
        <v>16</v>
      </c>
      <c r="AI13" s="18">
        <v>1</v>
      </c>
      <c r="AJ13" s="158">
        <v>5.88</v>
      </c>
      <c r="AK13" s="18">
        <v>0</v>
      </c>
      <c r="AL13" s="127">
        <v>4917</v>
      </c>
      <c r="AM13" s="128">
        <v>768</v>
      </c>
    </row>
    <row r="14" spans="1:39" ht="12.75">
      <c r="A14" t="s">
        <v>118</v>
      </c>
      <c r="B14" t="s">
        <v>5</v>
      </c>
      <c r="C14" s="40">
        <v>1753</v>
      </c>
      <c r="D14" s="40" t="s">
        <v>120</v>
      </c>
      <c r="E14" s="40" t="s">
        <v>123</v>
      </c>
      <c r="G14" s="140">
        <v>218</v>
      </c>
      <c r="H14" s="140">
        <v>4426</v>
      </c>
      <c r="I14" s="140">
        <v>106</v>
      </c>
      <c r="J14" s="140">
        <v>1756</v>
      </c>
      <c r="K14" s="140">
        <v>388</v>
      </c>
      <c r="L14" s="140">
        <v>6570</v>
      </c>
      <c r="M14" s="119">
        <f>L14/C14</f>
        <v>3.7478608100399318</v>
      </c>
      <c r="N14" s="140">
        <v>12941</v>
      </c>
      <c r="O14" s="120">
        <f>N14/C14</f>
        <v>7.38220193953223</v>
      </c>
      <c r="P14" s="140">
        <v>379</v>
      </c>
      <c r="Q14" s="140">
        <v>277</v>
      </c>
      <c r="R14" s="144">
        <v>3936</v>
      </c>
      <c r="S14" s="144">
        <v>1375</v>
      </c>
      <c r="T14" s="144">
        <v>8000</v>
      </c>
      <c r="U14" s="144">
        <v>3000</v>
      </c>
      <c r="V14" s="141">
        <v>16311</v>
      </c>
      <c r="W14" s="121">
        <f>V14/C14</f>
        <v>9.304620650313748</v>
      </c>
      <c r="X14" s="145">
        <v>1803</v>
      </c>
      <c r="Y14" s="145">
        <v>20114</v>
      </c>
      <c r="Z14" s="122">
        <f>Y14/C14</f>
        <v>11.474044495151169</v>
      </c>
      <c r="AA14" s="123">
        <f aca="true" t="shared" si="0" ref="AA14:AA88">V14/Y14</f>
        <v>0.8109277120413643</v>
      </c>
      <c r="AB14" s="127">
        <v>19717</v>
      </c>
      <c r="AC14" s="124">
        <f>AB14/C14</f>
        <v>11.247575584711923</v>
      </c>
      <c r="AD14" s="144">
        <v>3311</v>
      </c>
      <c r="AE14" s="124">
        <f>AD14/C14</f>
        <v>1.8887621220764403</v>
      </c>
      <c r="AF14" s="123">
        <f aca="true" t="shared" si="1" ref="AF14:AF88">AD14/AB14</f>
        <v>0.16792615509458841</v>
      </c>
      <c r="AG14" s="147">
        <v>7598</v>
      </c>
      <c r="AH14" s="148">
        <v>21</v>
      </c>
      <c r="AI14" s="18">
        <v>1</v>
      </c>
      <c r="AJ14" s="158">
        <v>6.96</v>
      </c>
      <c r="AK14" s="18">
        <v>0</v>
      </c>
      <c r="AL14" s="127">
        <v>7598</v>
      </c>
      <c r="AM14" s="128">
        <v>1085</v>
      </c>
    </row>
    <row r="15" spans="1:39" ht="12.75">
      <c r="A15" t="s">
        <v>118</v>
      </c>
      <c r="B15" t="s">
        <v>44</v>
      </c>
      <c r="C15" s="40">
        <v>1194</v>
      </c>
      <c r="D15" s="40" t="s">
        <v>120</v>
      </c>
      <c r="E15" s="40" t="s">
        <v>123</v>
      </c>
      <c r="G15" s="140">
        <v>241</v>
      </c>
      <c r="H15" s="140">
        <v>14472</v>
      </c>
      <c r="I15" s="140">
        <v>545</v>
      </c>
      <c r="J15" s="140">
        <v>4570</v>
      </c>
      <c r="K15" s="140">
        <v>2860</v>
      </c>
      <c r="L15" s="140">
        <v>21902</v>
      </c>
      <c r="M15" s="119">
        <f>L15/C15</f>
        <v>18.343383584589613</v>
      </c>
      <c r="N15" s="140">
        <v>22660</v>
      </c>
      <c r="O15" s="120">
        <f>N15/C15</f>
        <v>18.97822445561139</v>
      </c>
      <c r="P15" s="140">
        <v>321</v>
      </c>
      <c r="Q15" s="140">
        <v>175</v>
      </c>
      <c r="R15" s="144">
        <v>5206</v>
      </c>
      <c r="S15" s="144">
        <v>7500</v>
      </c>
      <c r="T15" s="144">
        <v>0</v>
      </c>
      <c r="U15" s="144">
        <v>3500</v>
      </c>
      <c r="V15" s="141">
        <v>16206</v>
      </c>
      <c r="W15" s="121">
        <f>V15/C15</f>
        <v>13.57286432160804</v>
      </c>
      <c r="X15" s="145">
        <v>1803</v>
      </c>
      <c r="Y15" s="145">
        <v>52342</v>
      </c>
      <c r="Z15" s="122">
        <f>Y15/C15</f>
        <v>43.83752093802345</v>
      </c>
      <c r="AA15" s="123">
        <f t="shared" si="0"/>
        <v>0.3096175155706698</v>
      </c>
      <c r="AB15" s="127">
        <v>30000</v>
      </c>
      <c r="AC15" s="124">
        <f>AB15/C15</f>
        <v>25.12562814070352</v>
      </c>
      <c r="AD15" s="144">
        <v>3009</v>
      </c>
      <c r="AE15" s="124">
        <f>AD15/C15</f>
        <v>2.520100502512563</v>
      </c>
      <c r="AF15" s="123">
        <f t="shared" si="1"/>
        <v>0.1003</v>
      </c>
      <c r="AG15" s="147">
        <v>9734</v>
      </c>
      <c r="AH15" s="148">
        <v>20</v>
      </c>
      <c r="AI15" s="18">
        <v>1</v>
      </c>
      <c r="AJ15" s="158">
        <v>9.36</v>
      </c>
      <c r="AK15" s="18">
        <v>0.8</v>
      </c>
      <c r="AL15" s="127">
        <v>12915</v>
      </c>
      <c r="AM15" s="128">
        <v>3141</v>
      </c>
    </row>
    <row r="16" spans="1:39" ht="12.75">
      <c r="A16" t="s">
        <v>118</v>
      </c>
      <c r="B16" t="s">
        <v>20</v>
      </c>
      <c r="C16" s="40">
        <v>1856</v>
      </c>
      <c r="D16" s="40" t="s">
        <v>121</v>
      </c>
      <c r="E16" s="40" t="s">
        <v>97</v>
      </c>
      <c r="G16" s="140">
        <v>55</v>
      </c>
      <c r="H16" s="140">
        <v>4035</v>
      </c>
      <c r="I16" s="140">
        <v>59</v>
      </c>
      <c r="J16" s="140">
        <v>1786</v>
      </c>
      <c r="K16" s="140">
        <v>833</v>
      </c>
      <c r="L16" s="140">
        <v>6654</v>
      </c>
      <c r="M16" s="119">
        <f>L16/C16</f>
        <v>3.5851293103448274</v>
      </c>
      <c r="N16" s="140">
        <v>3713</v>
      </c>
      <c r="O16" s="120">
        <f>N16/C16</f>
        <v>2.0005387931034484</v>
      </c>
      <c r="P16" s="140">
        <v>157</v>
      </c>
      <c r="Q16" s="140">
        <v>58</v>
      </c>
      <c r="R16" s="144">
        <v>2446</v>
      </c>
      <c r="S16" s="144">
        <v>3000</v>
      </c>
      <c r="T16" s="144">
        <v>2500</v>
      </c>
      <c r="U16" s="144">
        <v>0</v>
      </c>
      <c r="V16" s="141">
        <v>7946</v>
      </c>
      <c r="W16" s="121">
        <f>V16/C16</f>
        <v>4.28125</v>
      </c>
      <c r="X16" s="145">
        <v>2018</v>
      </c>
      <c r="Y16" s="145">
        <v>15400</v>
      </c>
      <c r="Z16" s="122">
        <f>Y16/C16</f>
        <v>8.297413793103448</v>
      </c>
      <c r="AA16" s="123">
        <f t="shared" si="0"/>
        <v>0.515974025974026</v>
      </c>
      <c r="AB16" s="127">
        <v>12186</v>
      </c>
      <c r="AC16" s="124">
        <f>AB16/C16</f>
        <v>6.5657327586206895</v>
      </c>
      <c r="AD16" s="144">
        <v>2078</v>
      </c>
      <c r="AE16" s="124">
        <f>AD16/C16</f>
        <v>1.1196120689655173</v>
      </c>
      <c r="AF16" s="123">
        <f t="shared" si="1"/>
        <v>0.17052355161660923</v>
      </c>
      <c r="AG16" s="147">
        <v>5700</v>
      </c>
      <c r="AH16" s="148">
        <v>18</v>
      </c>
      <c r="AI16" s="18">
        <v>1</v>
      </c>
      <c r="AJ16" s="158">
        <v>6.09</v>
      </c>
      <c r="AK16" s="18">
        <v>0.4</v>
      </c>
      <c r="AL16" s="127">
        <v>6237</v>
      </c>
      <c r="AM16" s="128">
        <v>436</v>
      </c>
    </row>
    <row r="17" spans="1:39" ht="12.75">
      <c r="A17" t="s">
        <v>118</v>
      </c>
      <c r="B17" t="s">
        <v>55</v>
      </c>
      <c r="C17">
        <v>200</v>
      </c>
      <c r="D17" s="40" t="s">
        <v>120</v>
      </c>
      <c r="E17" s="40" t="s">
        <v>123</v>
      </c>
      <c r="G17" s="140">
        <v>102</v>
      </c>
      <c r="H17" s="140">
        <v>1540</v>
      </c>
      <c r="I17" s="140">
        <v>62</v>
      </c>
      <c r="J17" s="140">
        <v>1055</v>
      </c>
      <c r="K17" s="140">
        <v>176</v>
      </c>
      <c r="L17" s="140">
        <v>2771</v>
      </c>
      <c r="M17" s="119">
        <f>L17/C17</f>
        <v>13.855</v>
      </c>
      <c r="N17" s="140">
        <v>4429</v>
      </c>
      <c r="O17" s="120">
        <f>N17/C17</f>
        <v>22.145</v>
      </c>
      <c r="P17" s="140">
        <v>351</v>
      </c>
      <c r="Q17" s="140">
        <v>32</v>
      </c>
      <c r="R17" s="144">
        <v>1488</v>
      </c>
      <c r="S17" s="144">
        <v>2000</v>
      </c>
      <c r="T17" s="144">
        <v>0</v>
      </c>
      <c r="U17" s="144">
        <v>0</v>
      </c>
      <c r="V17" s="141">
        <v>3488</v>
      </c>
      <c r="W17" s="121">
        <f>V17/C17</f>
        <v>17.44</v>
      </c>
      <c r="X17" s="145">
        <v>1770</v>
      </c>
      <c r="Y17" s="145">
        <v>6967</v>
      </c>
      <c r="Z17" s="122">
        <f>Y17/C17</f>
        <v>34.835</v>
      </c>
      <c r="AA17" s="123">
        <f t="shared" si="0"/>
        <v>0.5006459021099469</v>
      </c>
      <c r="AB17" s="127">
        <v>7210</v>
      </c>
      <c r="AC17" s="124">
        <f>AB17/C17</f>
        <v>36.05</v>
      </c>
      <c r="AD17" s="144">
        <v>1418</v>
      </c>
      <c r="AE17" s="124">
        <f>AD17/C17</f>
        <v>7.09</v>
      </c>
      <c r="AF17" s="123">
        <f t="shared" si="1"/>
        <v>0.19667128987517338</v>
      </c>
      <c r="AG17" s="147">
        <v>3120</v>
      </c>
      <c r="AH17" s="148">
        <v>12</v>
      </c>
      <c r="AI17" s="18">
        <v>1</v>
      </c>
      <c r="AJ17" s="158">
        <v>5</v>
      </c>
      <c r="AK17" s="18">
        <v>0</v>
      </c>
      <c r="AL17" s="127">
        <v>2874</v>
      </c>
      <c r="AM17" s="128">
        <v>317</v>
      </c>
    </row>
    <row r="18" spans="4:37" ht="12.75">
      <c r="D18" s="40"/>
      <c r="E18" s="40"/>
      <c r="G18" s="140"/>
      <c r="H18" s="140"/>
      <c r="I18" s="140"/>
      <c r="J18" s="140"/>
      <c r="K18" s="140"/>
      <c r="L18" s="140"/>
      <c r="M18" s="119"/>
      <c r="N18" s="140"/>
      <c r="O18" s="120"/>
      <c r="P18" s="142"/>
      <c r="Q18" s="142"/>
      <c r="R18" s="144"/>
      <c r="S18" s="144"/>
      <c r="T18" s="144"/>
      <c r="U18" s="144"/>
      <c r="V18" s="141"/>
      <c r="W18" s="121"/>
      <c r="X18" s="145"/>
      <c r="Y18" s="145"/>
      <c r="Z18" s="122"/>
      <c r="AA18" s="123"/>
      <c r="AB18" s="127"/>
      <c r="AC18" s="124"/>
      <c r="AD18" s="144"/>
      <c r="AE18" s="124"/>
      <c r="AF18" s="123"/>
      <c r="AG18" s="147"/>
      <c r="AH18" s="148"/>
      <c r="AI18" s="18"/>
      <c r="AK18" s="18"/>
    </row>
    <row r="19" spans="1:39" ht="12.75">
      <c r="A19" t="s">
        <v>118</v>
      </c>
      <c r="B19" t="s">
        <v>9</v>
      </c>
      <c r="C19" s="40">
        <v>1349</v>
      </c>
      <c r="D19" s="40" t="s">
        <v>120</v>
      </c>
      <c r="E19" s="40" t="s">
        <v>123</v>
      </c>
      <c r="G19" s="140">
        <v>334</v>
      </c>
      <c r="H19" s="140">
        <v>4386</v>
      </c>
      <c r="I19" s="140">
        <v>176</v>
      </c>
      <c r="J19" s="140">
        <v>2369</v>
      </c>
      <c r="K19" s="140">
        <v>1233</v>
      </c>
      <c r="L19" s="140">
        <v>7988</v>
      </c>
      <c r="M19" s="119">
        <f>L19/C19</f>
        <v>5.921423276501112</v>
      </c>
      <c r="N19" s="140">
        <v>24615</v>
      </c>
      <c r="O19" s="120">
        <f>N19/C19</f>
        <v>18.2468495181616</v>
      </c>
      <c r="P19" s="140">
        <v>383</v>
      </c>
      <c r="Q19" s="140">
        <v>128</v>
      </c>
      <c r="R19" s="144">
        <v>9043</v>
      </c>
      <c r="S19" s="144">
        <v>5000</v>
      </c>
      <c r="T19" s="144">
        <v>7500</v>
      </c>
      <c r="U19" s="144">
        <v>9000</v>
      </c>
      <c r="V19" s="141">
        <v>30543</v>
      </c>
      <c r="W19" s="121">
        <f>V19/C19</f>
        <v>22.6412157153447</v>
      </c>
      <c r="X19" s="145">
        <v>2002</v>
      </c>
      <c r="Y19" s="145">
        <v>34369</v>
      </c>
      <c r="Z19" s="122">
        <f>Y19/C19</f>
        <v>25.47739065974796</v>
      </c>
      <c r="AA19" s="123">
        <f t="shared" si="0"/>
        <v>0.8886787512002094</v>
      </c>
      <c r="AB19" s="127">
        <v>34369</v>
      </c>
      <c r="AC19" s="124">
        <f>AB19/C19</f>
        <v>25.47739065974796</v>
      </c>
      <c r="AD19" s="144">
        <v>9855</v>
      </c>
      <c r="AE19" s="124">
        <f>AD19/C19</f>
        <v>7.3054114158636025</v>
      </c>
      <c r="AF19" s="123">
        <f t="shared" si="1"/>
        <v>0.2867409584218336</v>
      </c>
      <c r="AG19" s="147">
        <v>10200</v>
      </c>
      <c r="AH19" s="148">
        <v>25</v>
      </c>
      <c r="AI19" s="18">
        <v>1</v>
      </c>
      <c r="AJ19" s="158">
        <v>7.85</v>
      </c>
      <c r="AK19" s="18">
        <v>0.4</v>
      </c>
      <c r="AL19" s="127">
        <v>11084</v>
      </c>
      <c r="AM19" s="128">
        <v>4534</v>
      </c>
    </row>
    <row r="20" spans="1:39" ht="12.75">
      <c r="A20" t="s">
        <v>118</v>
      </c>
      <c r="B20" t="s">
        <v>11</v>
      </c>
      <c r="C20" s="40">
        <v>1665</v>
      </c>
      <c r="D20" s="40" t="s">
        <v>120</v>
      </c>
      <c r="E20" s="40" t="s">
        <v>123</v>
      </c>
      <c r="G20" s="140">
        <v>225</v>
      </c>
      <c r="H20" s="140">
        <v>3394</v>
      </c>
      <c r="I20" s="140">
        <v>96</v>
      </c>
      <c r="J20" s="140">
        <v>924</v>
      </c>
      <c r="K20" s="140">
        <v>133</v>
      </c>
      <c r="L20" s="140">
        <v>4451</v>
      </c>
      <c r="M20" s="119">
        <f>L20/C20</f>
        <v>2.6732732732732734</v>
      </c>
      <c r="N20" s="140">
        <v>5494</v>
      </c>
      <c r="O20" s="120">
        <f>N20/C20</f>
        <v>3.2996996996997</v>
      </c>
      <c r="P20" s="140">
        <v>378</v>
      </c>
      <c r="Q20" s="140">
        <v>56</v>
      </c>
      <c r="R20" s="144">
        <v>4432</v>
      </c>
      <c r="S20" s="144">
        <v>5000</v>
      </c>
      <c r="T20" s="144">
        <v>1875</v>
      </c>
      <c r="U20" s="144">
        <v>0</v>
      </c>
      <c r="V20" s="141">
        <v>11307</v>
      </c>
      <c r="W20" s="121">
        <f>V20/C20</f>
        <v>6.790990990990991</v>
      </c>
      <c r="X20" s="145">
        <v>1911</v>
      </c>
      <c r="Y20" s="145">
        <v>14547</v>
      </c>
      <c r="Z20" s="122">
        <f>Y20/C20</f>
        <v>8.736936936936937</v>
      </c>
      <c r="AA20" s="123">
        <f t="shared" si="0"/>
        <v>0.7772736646731285</v>
      </c>
      <c r="AB20" s="127">
        <v>13816</v>
      </c>
      <c r="AC20" s="124">
        <f>AB20/C20</f>
        <v>8.297897897897897</v>
      </c>
      <c r="AD20" s="144">
        <v>2656</v>
      </c>
      <c r="AE20" s="124">
        <f>AD20/C20</f>
        <v>1.5951951951951953</v>
      </c>
      <c r="AF20" s="123">
        <f t="shared" si="1"/>
        <v>0.1922408801389693</v>
      </c>
      <c r="AG20" s="147">
        <v>7177</v>
      </c>
      <c r="AH20" s="148">
        <v>25</v>
      </c>
      <c r="AI20" s="18">
        <v>1</v>
      </c>
      <c r="AJ20" s="158">
        <v>5.52</v>
      </c>
      <c r="AK20" s="18">
        <v>0</v>
      </c>
      <c r="AL20" s="127">
        <v>7250</v>
      </c>
      <c r="AM20" s="128">
        <v>555</v>
      </c>
    </row>
    <row r="21" spans="1:39" ht="12.75">
      <c r="A21" t="s">
        <v>1</v>
      </c>
      <c r="B21" t="s">
        <v>8</v>
      </c>
      <c r="C21">
        <v>700</v>
      </c>
      <c r="D21" s="40" t="s">
        <v>120</v>
      </c>
      <c r="E21" s="40" t="s">
        <v>123</v>
      </c>
      <c r="G21" s="140">
        <v>85</v>
      </c>
      <c r="H21" s="140">
        <v>2658</v>
      </c>
      <c r="I21" s="140">
        <v>30</v>
      </c>
      <c r="J21" s="140">
        <v>1283</v>
      </c>
      <c r="K21" s="140">
        <v>340</v>
      </c>
      <c r="L21" s="140">
        <v>4281</v>
      </c>
      <c r="M21" s="119">
        <f>L21/C21</f>
        <v>6.115714285714286</v>
      </c>
      <c r="N21" s="140">
        <v>6584</v>
      </c>
      <c r="O21" s="120">
        <f>N21/C21</f>
        <v>9.405714285714286</v>
      </c>
      <c r="P21" s="140">
        <v>209</v>
      </c>
      <c r="Q21" s="140">
        <v>68</v>
      </c>
      <c r="R21" s="144">
        <v>2189</v>
      </c>
      <c r="S21" s="144">
        <v>2250</v>
      </c>
      <c r="T21" s="144">
        <v>0</v>
      </c>
      <c r="U21" s="144">
        <v>0</v>
      </c>
      <c r="V21" s="141">
        <v>4439</v>
      </c>
      <c r="W21" s="121">
        <f>V21/C21</f>
        <v>6.341428571428572</v>
      </c>
      <c r="X21" s="145">
        <v>1819</v>
      </c>
      <c r="Y21" s="145">
        <v>8643</v>
      </c>
      <c r="Z21" s="122">
        <f>Y21/C21</f>
        <v>12.347142857142858</v>
      </c>
      <c r="AA21" s="123">
        <f t="shared" si="0"/>
        <v>0.5135948166146014</v>
      </c>
      <c r="AB21" s="127">
        <v>7940</v>
      </c>
      <c r="AC21" s="124">
        <f>AB21/C21</f>
        <v>11.342857142857143</v>
      </c>
      <c r="AD21" s="144">
        <v>1425</v>
      </c>
      <c r="AE21" s="124">
        <f>AD21/C21</f>
        <v>2.0357142857142856</v>
      </c>
      <c r="AF21" s="123">
        <f t="shared" si="1"/>
        <v>0.17947103274559195</v>
      </c>
      <c r="AG21" s="147">
        <v>3209</v>
      </c>
      <c r="AH21" s="148">
        <v>14</v>
      </c>
      <c r="AI21" s="18">
        <v>1</v>
      </c>
      <c r="AJ21" s="158">
        <v>4.41</v>
      </c>
      <c r="AK21" s="18">
        <v>0</v>
      </c>
      <c r="AL21" s="127">
        <v>3209</v>
      </c>
      <c r="AM21" s="128">
        <v>480</v>
      </c>
    </row>
    <row r="22" spans="1:39" ht="12.75">
      <c r="A22" t="s">
        <v>119</v>
      </c>
      <c r="B22" t="s">
        <v>12</v>
      </c>
      <c r="C22" s="40">
        <v>11120</v>
      </c>
      <c r="D22" s="40" t="s">
        <v>120</v>
      </c>
      <c r="E22" s="40" t="s">
        <v>97</v>
      </c>
      <c r="G22" s="140">
        <v>656</v>
      </c>
      <c r="H22" s="140">
        <v>29306</v>
      </c>
      <c r="I22" s="140">
        <v>374</v>
      </c>
      <c r="J22" s="140">
        <v>11684</v>
      </c>
      <c r="K22" s="140">
        <v>4191</v>
      </c>
      <c r="L22" s="140">
        <v>45181</v>
      </c>
      <c r="M22" s="119">
        <f>L22/C22</f>
        <v>4.0630395683453235</v>
      </c>
      <c r="N22" s="140">
        <v>56563</v>
      </c>
      <c r="O22" s="120">
        <f>N22/C22</f>
        <v>5.08660071942446</v>
      </c>
      <c r="P22" s="140">
        <v>1195</v>
      </c>
      <c r="Q22" s="140">
        <v>721</v>
      </c>
      <c r="R22" s="144">
        <v>11260</v>
      </c>
      <c r="S22" s="144">
        <v>57500</v>
      </c>
      <c r="T22" s="144">
        <v>21500</v>
      </c>
      <c r="U22" s="144">
        <v>0</v>
      </c>
      <c r="V22" s="141">
        <v>90260</v>
      </c>
      <c r="W22" s="121">
        <f>V22/C22</f>
        <v>8.116906474820144</v>
      </c>
      <c r="X22" s="145">
        <v>3902</v>
      </c>
      <c r="Y22" s="145">
        <v>334256</v>
      </c>
      <c r="Z22" s="122">
        <f>Y22/C22</f>
        <v>30.058992805755395</v>
      </c>
      <c r="AA22" s="123">
        <f t="shared" si="0"/>
        <v>0.27003254990187164</v>
      </c>
      <c r="AB22" s="127">
        <v>139427</v>
      </c>
      <c r="AC22" s="124">
        <f>AB22/C22</f>
        <v>12.53839928057554</v>
      </c>
      <c r="AD22" s="144">
        <v>16950</v>
      </c>
      <c r="AE22" s="124">
        <f>AD22/C22</f>
        <v>1.5242805755395683</v>
      </c>
      <c r="AF22" s="123">
        <f t="shared" si="1"/>
        <v>0.12156899309315986</v>
      </c>
      <c r="AG22" s="147">
        <v>22000</v>
      </c>
      <c r="AH22" s="148">
        <v>35</v>
      </c>
      <c r="AI22" s="18">
        <v>1</v>
      </c>
      <c r="AJ22" s="158">
        <v>12.09</v>
      </c>
      <c r="AK22" s="18">
        <v>5.4</v>
      </c>
      <c r="AL22" s="127">
        <v>82547</v>
      </c>
      <c r="AM22" s="128">
        <v>8533</v>
      </c>
    </row>
    <row r="23" spans="1:39" ht="12.75">
      <c r="A23" t="s">
        <v>118</v>
      </c>
      <c r="B23" t="s">
        <v>14</v>
      </c>
      <c r="C23" s="40">
        <v>6510</v>
      </c>
      <c r="D23" s="40" t="s">
        <v>120</v>
      </c>
      <c r="E23" s="40" t="s">
        <v>123</v>
      </c>
      <c r="G23" s="140">
        <v>475</v>
      </c>
      <c r="H23" s="140">
        <v>9216</v>
      </c>
      <c r="I23" s="140">
        <v>495</v>
      </c>
      <c r="J23" s="140">
        <v>2961</v>
      </c>
      <c r="K23" s="140">
        <v>390</v>
      </c>
      <c r="L23" s="140">
        <v>12567</v>
      </c>
      <c r="M23" s="119">
        <f>L23/C23</f>
        <v>1.9304147465437789</v>
      </c>
      <c r="N23" s="140">
        <v>37477</v>
      </c>
      <c r="O23" s="120">
        <f>N23/C23</f>
        <v>5.7568356374807985</v>
      </c>
      <c r="P23" s="140">
        <v>525</v>
      </c>
      <c r="Q23" s="140">
        <v>275</v>
      </c>
      <c r="R23" s="144">
        <v>15121</v>
      </c>
      <c r="S23" s="144">
        <v>5000</v>
      </c>
      <c r="T23" s="144">
        <v>7700</v>
      </c>
      <c r="U23" s="144">
        <v>10000</v>
      </c>
      <c r="V23" s="141">
        <v>37821</v>
      </c>
      <c r="W23" s="121">
        <f>V23/C23</f>
        <v>5.809677419354839</v>
      </c>
      <c r="X23" s="145">
        <v>2614</v>
      </c>
      <c r="Y23" s="145">
        <v>54916</v>
      </c>
      <c r="Z23" s="122">
        <f>Y23/C23</f>
        <v>8.435637480798771</v>
      </c>
      <c r="AA23" s="123">
        <f t="shared" si="0"/>
        <v>0.6887063879379416</v>
      </c>
      <c r="AB23" s="127">
        <v>53944</v>
      </c>
      <c r="AC23" s="124">
        <f>AB23/C23</f>
        <v>8.286328725038402</v>
      </c>
      <c r="AD23" s="144">
        <v>11211</v>
      </c>
      <c r="AE23" s="124">
        <f>AD23/C23</f>
        <v>1.7221198156682027</v>
      </c>
      <c r="AF23" s="123">
        <f t="shared" si="1"/>
        <v>0.20782663502891888</v>
      </c>
      <c r="AG23" s="147">
        <v>14030</v>
      </c>
      <c r="AH23" s="148">
        <v>40</v>
      </c>
      <c r="AI23" s="18">
        <v>0.7</v>
      </c>
      <c r="AJ23" s="158">
        <v>9.64</v>
      </c>
      <c r="AK23" s="18">
        <v>1.8</v>
      </c>
      <c r="AL23" s="127">
        <v>24182</v>
      </c>
      <c r="AM23" s="128">
        <v>2841</v>
      </c>
    </row>
    <row r="24" spans="3:37" ht="12.75">
      <c r="C24" s="40"/>
      <c r="D24" s="40"/>
      <c r="E24" s="40"/>
      <c r="G24" s="140"/>
      <c r="H24" s="140"/>
      <c r="I24" s="140"/>
      <c r="J24" s="140"/>
      <c r="K24" s="140"/>
      <c r="L24" s="140"/>
      <c r="M24" s="119"/>
      <c r="N24" s="140"/>
      <c r="O24" s="120"/>
      <c r="P24" s="140"/>
      <c r="Q24" s="140"/>
      <c r="R24" s="152" t="s">
        <v>193</v>
      </c>
      <c r="S24" s="144"/>
      <c r="T24" s="144"/>
      <c r="U24" s="144"/>
      <c r="V24" s="141"/>
      <c r="W24" s="121"/>
      <c r="X24" s="145"/>
      <c r="Y24" s="145"/>
      <c r="Z24" s="122"/>
      <c r="AA24" s="123"/>
      <c r="AB24" s="127"/>
      <c r="AC24" s="124"/>
      <c r="AD24" s="144"/>
      <c r="AE24" s="124"/>
      <c r="AF24" s="123"/>
      <c r="AG24" s="147"/>
      <c r="AH24" s="148"/>
      <c r="AI24" s="18"/>
      <c r="AK24" s="18"/>
    </row>
    <row r="25" spans="1:39" ht="12.75">
      <c r="A25" t="s">
        <v>118</v>
      </c>
      <c r="B25" t="s">
        <v>13</v>
      </c>
      <c r="C25" s="40">
        <v>683</v>
      </c>
      <c r="D25" s="40" t="s">
        <v>121</v>
      </c>
      <c r="E25" s="40" t="s">
        <v>124</v>
      </c>
      <c r="G25" s="140">
        <v>205</v>
      </c>
      <c r="H25" s="140">
        <v>5352</v>
      </c>
      <c r="I25" s="140">
        <v>100</v>
      </c>
      <c r="J25" s="140">
        <v>2259</v>
      </c>
      <c r="K25" s="140">
        <v>277</v>
      </c>
      <c r="L25" s="140">
        <v>7888</v>
      </c>
      <c r="M25" s="119">
        <f>L25/C25</f>
        <v>11.549048316251831</v>
      </c>
      <c r="N25" s="140">
        <v>17029</v>
      </c>
      <c r="O25" s="120">
        <f>N25/C25</f>
        <v>24.932650073206442</v>
      </c>
      <c r="P25" s="140">
        <v>1000</v>
      </c>
      <c r="Q25" s="140">
        <v>172</v>
      </c>
      <c r="R25" s="144">
        <v>3648</v>
      </c>
      <c r="S25" s="144">
        <v>5000</v>
      </c>
      <c r="T25" s="144">
        <v>5000</v>
      </c>
      <c r="U25" s="144">
        <v>0</v>
      </c>
      <c r="V25" s="141">
        <v>13648</v>
      </c>
      <c r="W25" s="121">
        <f>V25/C25</f>
        <v>19.982430453879942</v>
      </c>
      <c r="X25" s="145">
        <v>1678</v>
      </c>
      <c r="Y25" s="145">
        <v>36321</v>
      </c>
      <c r="Z25" s="122">
        <f>Y25/C25</f>
        <v>53.17862371888726</v>
      </c>
      <c r="AA25" s="123">
        <f t="shared" si="0"/>
        <v>0.37576057927920486</v>
      </c>
      <c r="AB25" s="127">
        <v>35863</v>
      </c>
      <c r="AC25" s="124">
        <f>AB25/C25</f>
        <v>52.50805270863836</v>
      </c>
      <c r="AD25" s="144">
        <v>3589</v>
      </c>
      <c r="AE25" s="124">
        <f>AD25/C25</f>
        <v>5.254758418740849</v>
      </c>
      <c r="AF25" s="123">
        <f t="shared" si="1"/>
        <v>0.10007528650698491</v>
      </c>
      <c r="AG25" s="147">
        <v>15195</v>
      </c>
      <c r="AH25" s="148">
        <v>28</v>
      </c>
      <c r="AI25" s="18">
        <v>1</v>
      </c>
      <c r="AJ25" s="158">
        <v>10.44</v>
      </c>
      <c r="AK25" s="18">
        <v>0.8</v>
      </c>
      <c r="AL25" s="127">
        <v>25925</v>
      </c>
      <c r="AM25" s="128">
        <v>2473</v>
      </c>
    </row>
    <row r="26" spans="1:39" ht="12.75">
      <c r="A26" t="s">
        <v>118</v>
      </c>
      <c r="B26" t="s">
        <v>42</v>
      </c>
      <c r="C26" s="40">
        <v>1701</v>
      </c>
      <c r="D26" s="40" t="s">
        <v>120</v>
      </c>
      <c r="E26" s="40" t="s">
        <v>97</v>
      </c>
      <c r="G26" s="140">
        <v>869</v>
      </c>
      <c r="H26" s="140">
        <v>3426</v>
      </c>
      <c r="I26" s="140">
        <v>481</v>
      </c>
      <c r="J26" s="140">
        <v>1571</v>
      </c>
      <c r="K26" s="140">
        <v>39</v>
      </c>
      <c r="L26" s="140">
        <v>5036</v>
      </c>
      <c r="M26" s="119">
        <f>L26/C26</f>
        <v>2.9606114050558494</v>
      </c>
      <c r="N26" s="140">
        <v>8365</v>
      </c>
      <c r="O26" s="120">
        <f>N26/C26</f>
        <v>4.917695473251029</v>
      </c>
      <c r="P26" s="140">
        <v>287</v>
      </c>
      <c r="Q26" s="140">
        <v>88</v>
      </c>
      <c r="R26" s="144">
        <v>2242</v>
      </c>
      <c r="S26" s="144">
        <v>4500</v>
      </c>
      <c r="T26" s="144">
        <v>1000</v>
      </c>
      <c r="U26" s="144">
        <v>2500</v>
      </c>
      <c r="V26" s="141">
        <v>10242</v>
      </c>
      <c r="W26" s="121">
        <f>V26/C26</f>
        <v>6.021164021164021</v>
      </c>
      <c r="X26" s="145">
        <v>1662</v>
      </c>
      <c r="Y26" s="145">
        <v>14286</v>
      </c>
      <c r="Z26" s="122">
        <f>Y26/C26</f>
        <v>8.398589065255733</v>
      </c>
      <c r="AA26" s="123">
        <f t="shared" si="0"/>
        <v>0.7169256614867703</v>
      </c>
      <c r="AB26" s="127">
        <v>19637</v>
      </c>
      <c r="AC26" s="124">
        <f>AB26/C26</f>
        <v>11.544385655496766</v>
      </c>
      <c r="AD26" s="144">
        <v>3194</v>
      </c>
      <c r="AE26" s="124">
        <f>AD26/C26</f>
        <v>1.8777189888301</v>
      </c>
      <c r="AF26" s="123">
        <f t="shared" si="1"/>
        <v>0.1626521362733615</v>
      </c>
      <c r="AG26" s="147">
        <v>4000</v>
      </c>
      <c r="AH26" s="148">
        <v>22</v>
      </c>
      <c r="AI26" s="18">
        <v>0.5</v>
      </c>
      <c r="AJ26" s="158">
        <v>6.99</v>
      </c>
      <c r="AK26" s="18">
        <v>0.5</v>
      </c>
      <c r="AL26" s="127">
        <v>8065</v>
      </c>
      <c r="AM26" s="128">
        <v>615</v>
      </c>
    </row>
    <row r="27" spans="1:39" ht="12.75">
      <c r="A27" t="s">
        <v>118</v>
      </c>
      <c r="B27" t="s">
        <v>30</v>
      </c>
      <c r="C27" s="40">
        <v>2160</v>
      </c>
      <c r="D27" s="40" t="s">
        <v>121</v>
      </c>
      <c r="E27" s="40" t="s">
        <v>123</v>
      </c>
      <c r="G27" s="140">
        <v>436</v>
      </c>
      <c r="H27" s="140">
        <v>15102</v>
      </c>
      <c r="I27" s="140">
        <v>256</v>
      </c>
      <c r="J27" s="140">
        <v>3936</v>
      </c>
      <c r="K27" s="140">
        <v>594</v>
      </c>
      <c r="L27" s="140">
        <v>19632</v>
      </c>
      <c r="M27" s="119">
        <f>L27/C27</f>
        <v>9.088888888888889</v>
      </c>
      <c r="N27" s="140">
        <v>25196</v>
      </c>
      <c r="O27" s="120">
        <f>N27/C27</f>
        <v>11.664814814814815</v>
      </c>
      <c r="P27" s="140">
        <v>593</v>
      </c>
      <c r="Q27" s="140">
        <v>275</v>
      </c>
      <c r="R27" s="144">
        <v>5352</v>
      </c>
      <c r="S27" s="144">
        <v>8000</v>
      </c>
      <c r="T27" s="144">
        <v>34500</v>
      </c>
      <c r="U27" s="144">
        <v>0</v>
      </c>
      <c r="V27" s="141">
        <v>47852</v>
      </c>
      <c r="W27" s="121">
        <f>V27/C27</f>
        <v>22.153703703703705</v>
      </c>
      <c r="X27" s="145">
        <v>2292</v>
      </c>
      <c r="Y27" s="145">
        <v>55812</v>
      </c>
      <c r="Z27" s="122">
        <f>Y27/C27</f>
        <v>25.83888888888889</v>
      </c>
      <c r="AA27" s="123">
        <f t="shared" si="0"/>
        <v>0.8573783415752885</v>
      </c>
      <c r="AB27" s="127">
        <v>48981</v>
      </c>
      <c r="AC27" s="124">
        <f>AB27/C27</f>
        <v>22.676388888888887</v>
      </c>
      <c r="AD27" s="144">
        <v>6302</v>
      </c>
      <c r="AE27" s="124">
        <f>AD27/C27</f>
        <v>2.9175925925925927</v>
      </c>
      <c r="AF27" s="123">
        <f t="shared" si="1"/>
        <v>0.1286621342969723</v>
      </c>
      <c r="AG27" s="147">
        <v>14517</v>
      </c>
      <c r="AH27" s="148">
        <v>30</v>
      </c>
      <c r="AI27" s="18">
        <v>1</v>
      </c>
      <c r="AJ27" s="158">
        <v>9.31</v>
      </c>
      <c r="AK27" s="18">
        <v>1.1</v>
      </c>
      <c r="AL27" s="127">
        <v>28026</v>
      </c>
      <c r="AM27" s="128">
        <v>3396</v>
      </c>
    </row>
    <row r="28" spans="1:39" ht="12.75">
      <c r="A28" t="s">
        <v>119</v>
      </c>
      <c r="B28" t="s">
        <v>16</v>
      </c>
      <c r="C28">
        <v>917</v>
      </c>
      <c r="D28" s="40" t="s">
        <v>121</v>
      </c>
      <c r="E28" s="40" t="s">
        <v>97</v>
      </c>
      <c r="G28" s="140">
        <v>706</v>
      </c>
      <c r="H28" s="140">
        <v>4938</v>
      </c>
      <c r="I28" s="140">
        <v>219</v>
      </c>
      <c r="J28" s="140">
        <v>2683</v>
      </c>
      <c r="K28" s="140">
        <v>1197</v>
      </c>
      <c r="L28" s="140">
        <v>8818</v>
      </c>
      <c r="M28" s="119">
        <f>L28/C28</f>
        <v>9.616139585605234</v>
      </c>
      <c r="N28" s="140">
        <v>8802</v>
      </c>
      <c r="O28" s="120">
        <f>N28/C28</f>
        <v>9.598691384950927</v>
      </c>
      <c r="P28" s="140">
        <v>278</v>
      </c>
      <c r="Q28" s="140">
        <v>130</v>
      </c>
      <c r="R28" s="144">
        <v>1322</v>
      </c>
      <c r="S28" s="144">
        <v>15920</v>
      </c>
      <c r="T28" s="144">
        <v>0</v>
      </c>
      <c r="U28" s="144">
        <v>0</v>
      </c>
      <c r="V28" s="141">
        <v>17242</v>
      </c>
      <c r="W28" s="121">
        <f>V28/C28</f>
        <v>18.802617230098146</v>
      </c>
      <c r="X28" s="145">
        <v>2201</v>
      </c>
      <c r="Y28" s="145">
        <v>20348</v>
      </c>
      <c r="Z28" s="122">
        <f>Y28/C28</f>
        <v>22.189749182115595</v>
      </c>
      <c r="AA28" s="123">
        <f t="shared" si="0"/>
        <v>0.8473560055042264</v>
      </c>
      <c r="AB28" s="127">
        <v>26075</v>
      </c>
      <c r="AC28" s="124">
        <f>AB28/C28</f>
        <v>28.435114503816795</v>
      </c>
      <c r="AD28" s="144">
        <v>15041</v>
      </c>
      <c r="AE28" s="124">
        <f>AD28/C28</f>
        <v>16.402399127589966</v>
      </c>
      <c r="AF28" s="123">
        <f t="shared" si="1"/>
        <v>0.5768360498561841</v>
      </c>
      <c r="AG28" s="147">
        <v>7540</v>
      </c>
      <c r="AH28" s="148">
        <v>20</v>
      </c>
      <c r="AI28" s="18">
        <v>1</v>
      </c>
      <c r="AJ28" s="158">
        <v>7.25</v>
      </c>
      <c r="AK28" s="18">
        <v>0</v>
      </c>
      <c r="AL28" s="127">
        <v>7540</v>
      </c>
      <c r="AM28" s="128">
        <v>577</v>
      </c>
    </row>
    <row r="29" spans="1:40" ht="12.75">
      <c r="A29" t="s">
        <v>119</v>
      </c>
      <c r="B29" t="s">
        <v>33</v>
      </c>
      <c r="C29" s="40">
        <v>1274</v>
      </c>
      <c r="D29" s="40" t="s">
        <v>121</v>
      </c>
      <c r="E29" s="40" t="s">
        <v>97</v>
      </c>
      <c r="G29" s="140">
        <v>179</v>
      </c>
      <c r="H29" s="140">
        <v>9029</v>
      </c>
      <c r="I29" s="140">
        <v>56</v>
      </c>
      <c r="J29" s="140">
        <v>2922</v>
      </c>
      <c r="K29" s="140">
        <v>2216</v>
      </c>
      <c r="L29" s="140">
        <v>14167</v>
      </c>
      <c r="M29" s="119">
        <f>L29/C29</f>
        <v>11.120094191522764</v>
      </c>
      <c r="N29" s="140">
        <v>14421</v>
      </c>
      <c r="O29" s="120">
        <f>N29/C29</f>
        <v>11.319466248037676</v>
      </c>
      <c r="P29" s="140">
        <v>199</v>
      </c>
      <c r="Q29" s="140">
        <v>237</v>
      </c>
      <c r="R29" s="144">
        <v>1830</v>
      </c>
      <c r="S29" s="144">
        <v>36395</v>
      </c>
      <c r="T29" s="144">
        <v>0</v>
      </c>
      <c r="U29" s="144">
        <v>0</v>
      </c>
      <c r="V29" s="141">
        <v>38225</v>
      </c>
      <c r="W29" s="121">
        <f>V29/C29</f>
        <v>30.00392464678179</v>
      </c>
      <c r="X29" s="145">
        <v>1853</v>
      </c>
      <c r="Y29" s="145">
        <v>45954</v>
      </c>
      <c r="Z29" s="122">
        <f>Y29/C29</f>
        <v>36.07064364207221</v>
      </c>
      <c r="AA29" s="123">
        <f t="shared" si="0"/>
        <v>0.8318100709405057</v>
      </c>
      <c r="AB29" s="127">
        <v>39651</v>
      </c>
      <c r="AC29" s="124">
        <f>AB29/C29</f>
        <v>31.123233908948194</v>
      </c>
      <c r="AD29" s="144">
        <v>5411</v>
      </c>
      <c r="AE29" s="124">
        <f>AD29/C29</f>
        <v>4.247252747252747</v>
      </c>
      <c r="AF29" s="123">
        <f t="shared" si="1"/>
        <v>0.13646566290888</v>
      </c>
      <c r="AG29" s="147">
        <v>17400</v>
      </c>
      <c r="AH29" s="148">
        <v>35</v>
      </c>
      <c r="AI29" s="18">
        <v>1</v>
      </c>
      <c r="AJ29" s="158">
        <v>9.56</v>
      </c>
      <c r="AK29" s="18">
        <v>0.2</v>
      </c>
      <c r="AL29" s="127">
        <v>20652</v>
      </c>
      <c r="AM29" s="128">
        <v>7377</v>
      </c>
      <c r="AN29" t="s">
        <v>193</v>
      </c>
    </row>
    <row r="30" spans="3:37" ht="12.75">
      <c r="C30" s="40"/>
      <c r="D30" s="40"/>
      <c r="E30" s="40"/>
      <c r="G30" s="140"/>
      <c r="H30" s="140"/>
      <c r="I30" s="140"/>
      <c r="J30" s="140"/>
      <c r="K30" s="140"/>
      <c r="L30" s="140"/>
      <c r="M30" s="119"/>
      <c r="N30" s="140"/>
      <c r="O30" s="120"/>
      <c r="P30" s="140"/>
      <c r="Q30" s="140"/>
      <c r="R30" s="144"/>
      <c r="S30" s="144"/>
      <c r="T30" s="144"/>
      <c r="U30" s="144"/>
      <c r="V30" s="141"/>
      <c r="W30" s="121"/>
      <c r="X30" s="145"/>
      <c r="Y30" s="145"/>
      <c r="Z30" s="122"/>
      <c r="AA30" s="123"/>
      <c r="AB30" s="127"/>
      <c r="AC30" s="124"/>
      <c r="AD30" s="144"/>
      <c r="AE30" s="124"/>
      <c r="AF30" s="123"/>
      <c r="AG30" s="147"/>
      <c r="AH30" s="148"/>
      <c r="AI30" s="18"/>
      <c r="AK30" s="18"/>
    </row>
    <row r="31" spans="1:39" ht="12.75">
      <c r="A31" t="s">
        <v>1</v>
      </c>
      <c r="B31" t="s">
        <v>19</v>
      </c>
      <c r="C31">
        <v>664</v>
      </c>
      <c r="D31" s="40" t="s">
        <v>120</v>
      </c>
      <c r="E31" s="40" t="s">
        <v>123</v>
      </c>
      <c r="G31" s="140">
        <v>171</v>
      </c>
      <c r="H31" s="140">
        <v>3593</v>
      </c>
      <c r="I31" s="140">
        <v>216</v>
      </c>
      <c r="J31" s="140">
        <v>1632</v>
      </c>
      <c r="K31" s="140">
        <v>718</v>
      </c>
      <c r="L31" s="140">
        <v>5943</v>
      </c>
      <c r="M31" s="119">
        <f>L31/C31</f>
        <v>8.950301204819278</v>
      </c>
      <c r="N31" s="140">
        <v>20042</v>
      </c>
      <c r="O31" s="120">
        <f>N31/C31</f>
        <v>30.183734939759034</v>
      </c>
      <c r="P31" s="140">
        <v>393</v>
      </c>
      <c r="Q31" s="140">
        <v>274</v>
      </c>
      <c r="R31" s="144">
        <v>2189</v>
      </c>
      <c r="S31" s="144">
        <v>2250</v>
      </c>
      <c r="T31" s="144">
        <v>2496</v>
      </c>
      <c r="U31" s="144">
        <v>0</v>
      </c>
      <c r="V31" s="141">
        <v>6935</v>
      </c>
      <c r="W31" s="121">
        <f>V31/C31</f>
        <v>10.444277108433734</v>
      </c>
      <c r="X31" s="145">
        <v>1886</v>
      </c>
      <c r="Y31" s="145">
        <v>11001</v>
      </c>
      <c r="Z31" s="122">
        <f>Y31/C31</f>
        <v>16.56777108433735</v>
      </c>
      <c r="AA31" s="123">
        <f t="shared" si="0"/>
        <v>0.6303972366148531</v>
      </c>
      <c r="AB31" s="127">
        <v>10321</v>
      </c>
      <c r="AC31" s="124">
        <f>AB31/C31</f>
        <v>15.543674698795181</v>
      </c>
      <c r="AD31" s="144">
        <v>3027</v>
      </c>
      <c r="AE31" s="124">
        <f>AD31/C31</f>
        <v>4.558734939759036</v>
      </c>
      <c r="AF31" s="123">
        <f t="shared" si="1"/>
        <v>0.293285534347447</v>
      </c>
      <c r="AG31" s="147">
        <v>2448</v>
      </c>
      <c r="AH31" s="148">
        <v>12</v>
      </c>
      <c r="AI31" s="18">
        <v>1</v>
      </c>
      <c r="AJ31" s="158">
        <v>3.92</v>
      </c>
      <c r="AK31" s="18">
        <v>0.1</v>
      </c>
      <c r="AL31" s="127">
        <v>2948</v>
      </c>
      <c r="AM31" s="128">
        <v>225</v>
      </c>
    </row>
    <row r="32" spans="1:39" ht="12.75">
      <c r="A32" t="s">
        <v>2</v>
      </c>
      <c r="B32" t="s">
        <v>15</v>
      </c>
      <c r="C32" s="40">
        <v>1671</v>
      </c>
      <c r="D32" s="40" t="s">
        <v>120</v>
      </c>
      <c r="E32" s="40" t="s">
        <v>123</v>
      </c>
      <c r="G32" s="140">
        <v>505</v>
      </c>
      <c r="H32" s="140">
        <v>9976</v>
      </c>
      <c r="I32" s="140">
        <v>169</v>
      </c>
      <c r="J32" s="140">
        <v>4113</v>
      </c>
      <c r="K32" s="140">
        <v>427</v>
      </c>
      <c r="L32" s="140">
        <v>14516</v>
      </c>
      <c r="M32" s="119">
        <f>L32/C32</f>
        <v>8.687013764213047</v>
      </c>
      <c r="N32" s="140">
        <v>30118</v>
      </c>
      <c r="O32" s="120">
        <f>N32/C32</f>
        <v>18.02393776181927</v>
      </c>
      <c r="P32" s="140">
        <v>455</v>
      </c>
      <c r="Q32" s="140">
        <v>162</v>
      </c>
      <c r="R32" s="144">
        <v>7747</v>
      </c>
      <c r="S32" s="144">
        <v>9900</v>
      </c>
      <c r="T32" s="144">
        <v>5000</v>
      </c>
      <c r="U32" s="144">
        <v>6000</v>
      </c>
      <c r="V32" s="141">
        <v>28647</v>
      </c>
      <c r="W32" s="121">
        <f>V32/C32</f>
        <v>17.143626570915618</v>
      </c>
      <c r="X32" s="145">
        <v>1994</v>
      </c>
      <c r="Y32" s="145">
        <v>40813</v>
      </c>
      <c r="Z32" s="122">
        <f>Y32/C32</f>
        <v>24.424296828246558</v>
      </c>
      <c r="AA32" s="123">
        <f t="shared" si="0"/>
        <v>0.7019087055595031</v>
      </c>
      <c r="AB32" s="127">
        <v>40532</v>
      </c>
      <c r="AC32" s="124">
        <f>AB32/C32</f>
        <v>24.256134051466187</v>
      </c>
      <c r="AD32" s="144">
        <v>5901</v>
      </c>
      <c r="AE32" s="124">
        <f>AD32/C32</f>
        <v>3.5314183123877916</v>
      </c>
      <c r="AF32" s="123">
        <f t="shared" si="1"/>
        <v>0.14558867067995657</v>
      </c>
      <c r="AG32" s="147">
        <v>7172</v>
      </c>
      <c r="AH32" s="148">
        <v>30</v>
      </c>
      <c r="AI32" s="18">
        <v>1</v>
      </c>
      <c r="AJ32" s="158">
        <v>4.6</v>
      </c>
      <c r="AK32" s="18">
        <v>1</v>
      </c>
      <c r="AL32" s="127">
        <v>14487</v>
      </c>
      <c r="AM32" s="128">
        <v>2373</v>
      </c>
    </row>
    <row r="33" spans="1:39" ht="12.75">
      <c r="A33" t="s">
        <v>3</v>
      </c>
      <c r="B33" t="s">
        <v>18</v>
      </c>
      <c r="C33">
        <v>307</v>
      </c>
      <c r="D33" s="40" t="s">
        <v>120</v>
      </c>
      <c r="E33" s="40" t="s">
        <v>123</v>
      </c>
      <c r="G33" s="140">
        <v>690</v>
      </c>
      <c r="H33" s="140">
        <v>1564</v>
      </c>
      <c r="I33" s="140">
        <v>370</v>
      </c>
      <c r="J33" s="140">
        <v>939</v>
      </c>
      <c r="K33" s="140">
        <v>6</v>
      </c>
      <c r="L33" s="140">
        <v>2509</v>
      </c>
      <c r="M33" s="119">
        <f>L33/C33</f>
        <v>8.172638436482085</v>
      </c>
      <c r="N33" s="140">
        <v>2763</v>
      </c>
      <c r="O33" s="120">
        <f>N33/C33</f>
        <v>9</v>
      </c>
      <c r="P33" s="140">
        <v>533</v>
      </c>
      <c r="Q33" s="140">
        <v>42</v>
      </c>
      <c r="R33" s="144">
        <v>1013</v>
      </c>
      <c r="S33" s="144">
        <v>500</v>
      </c>
      <c r="T33" s="144">
        <v>250</v>
      </c>
      <c r="U33" s="144">
        <v>1000</v>
      </c>
      <c r="V33" s="141">
        <v>2763</v>
      </c>
      <c r="W33" s="121">
        <f>V33/C33</f>
        <v>9</v>
      </c>
      <c r="X33" s="145">
        <v>1886</v>
      </c>
      <c r="Y33" s="145">
        <v>11079</v>
      </c>
      <c r="Z33" s="122">
        <f>Y33/C33</f>
        <v>36.08794788273616</v>
      </c>
      <c r="AA33" s="123">
        <f t="shared" si="0"/>
        <v>0.24939073923639318</v>
      </c>
      <c r="AB33" s="127">
        <v>14060</v>
      </c>
      <c r="AC33" s="124">
        <f>AB33/C33</f>
        <v>45.79804560260586</v>
      </c>
      <c r="AD33" s="144">
        <v>1924</v>
      </c>
      <c r="AE33" s="124">
        <f>AD33/C33</f>
        <v>6.267100977198697</v>
      </c>
      <c r="AF33" s="123">
        <f t="shared" si="1"/>
        <v>0.1368421052631579</v>
      </c>
      <c r="AG33" s="147">
        <v>3744</v>
      </c>
      <c r="AH33" s="148">
        <v>14</v>
      </c>
      <c r="AI33" s="18">
        <v>0.9</v>
      </c>
      <c r="AJ33" s="158">
        <v>5.71</v>
      </c>
      <c r="AK33" s="18">
        <v>0.1</v>
      </c>
      <c r="AL33" s="127">
        <v>4426</v>
      </c>
      <c r="AM33" s="128">
        <v>339</v>
      </c>
    </row>
    <row r="34" spans="1:39" ht="12.75">
      <c r="A34" t="s">
        <v>118</v>
      </c>
      <c r="B34" t="s">
        <v>21</v>
      </c>
      <c r="C34" s="40">
        <v>2469</v>
      </c>
      <c r="D34" s="40" t="s">
        <v>121</v>
      </c>
      <c r="E34" s="40" t="s">
        <v>97</v>
      </c>
      <c r="G34" s="140">
        <v>290</v>
      </c>
      <c r="H34" s="140">
        <v>1567</v>
      </c>
      <c r="I34" s="140">
        <v>220</v>
      </c>
      <c r="J34" s="140">
        <v>1078</v>
      </c>
      <c r="K34" s="140">
        <v>84</v>
      </c>
      <c r="L34" s="140">
        <v>2729</v>
      </c>
      <c r="M34" s="119">
        <f>L34/C34</f>
        <v>1.10530579181855</v>
      </c>
      <c r="N34" s="140">
        <v>2681</v>
      </c>
      <c r="O34" s="120">
        <f>N34/C34</f>
        <v>1.0858647225597409</v>
      </c>
      <c r="P34" s="140">
        <v>173</v>
      </c>
      <c r="Q34" s="140">
        <v>23</v>
      </c>
      <c r="R34" s="144">
        <v>854</v>
      </c>
      <c r="S34" s="144">
        <v>2915</v>
      </c>
      <c r="T34" s="144">
        <v>0</v>
      </c>
      <c r="U34" s="144">
        <v>0</v>
      </c>
      <c r="V34" s="141">
        <v>3769</v>
      </c>
      <c r="W34" s="121">
        <f>V34/C34</f>
        <v>1.52652895909275</v>
      </c>
      <c r="X34" s="145">
        <v>1844</v>
      </c>
      <c r="Y34" s="145">
        <v>5895</v>
      </c>
      <c r="Z34" s="122">
        <f>Y34/C34</f>
        <v>2.387606318347509</v>
      </c>
      <c r="AA34" s="123">
        <f t="shared" si="0"/>
        <v>0.6393553859202714</v>
      </c>
      <c r="AB34" s="127">
        <v>5966</v>
      </c>
      <c r="AC34" s="124">
        <f>AB34/C34</f>
        <v>2.416362899959498</v>
      </c>
      <c r="AD34" s="144">
        <v>1227</v>
      </c>
      <c r="AE34" s="124">
        <f>AD34/C34</f>
        <v>0.49696233292831105</v>
      </c>
      <c r="AF34" s="123">
        <f t="shared" si="1"/>
        <v>0.20566543747904795</v>
      </c>
      <c r="AG34" s="147">
        <v>2708</v>
      </c>
      <c r="AH34" s="148">
        <v>12</v>
      </c>
      <c r="AI34" s="18">
        <v>1</v>
      </c>
      <c r="AJ34" s="158">
        <v>4.34</v>
      </c>
      <c r="AK34" s="18">
        <v>0</v>
      </c>
      <c r="AL34" s="127">
        <v>2708</v>
      </c>
      <c r="AM34" s="128">
        <v>207</v>
      </c>
    </row>
    <row r="35" spans="1:39" ht="12.75">
      <c r="A35" t="s">
        <v>118</v>
      </c>
      <c r="B35" t="s">
        <v>22</v>
      </c>
      <c r="C35" s="40">
        <v>1035</v>
      </c>
      <c r="D35" s="40" t="s">
        <v>120</v>
      </c>
      <c r="E35" s="40" t="s">
        <v>123</v>
      </c>
      <c r="G35" s="140">
        <v>737</v>
      </c>
      <c r="H35" s="140">
        <v>9309</v>
      </c>
      <c r="I35" s="140">
        <v>231</v>
      </c>
      <c r="J35" s="140">
        <v>1937</v>
      </c>
      <c r="K35" s="140">
        <v>521</v>
      </c>
      <c r="L35" s="140">
        <v>11767</v>
      </c>
      <c r="M35" s="119">
        <f>L35/C35</f>
        <v>11.369082125603864</v>
      </c>
      <c r="N35" s="140">
        <v>20743</v>
      </c>
      <c r="O35" s="120">
        <f>N35/C35</f>
        <v>20.041545893719807</v>
      </c>
      <c r="P35" s="140">
        <v>290</v>
      </c>
      <c r="Q35" s="140">
        <v>56</v>
      </c>
      <c r="R35" s="144">
        <v>2954</v>
      </c>
      <c r="S35" s="144">
        <v>5000</v>
      </c>
      <c r="T35" s="144">
        <v>3500</v>
      </c>
      <c r="U35" s="144">
        <v>0</v>
      </c>
      <c r="V35" s="141">
        <v>11454</v>
      </c>
      <c r="W35" s="121">
        <f>V35/C35</f>
        <v>11.066666666666666</v>
      </c>
      <c r="X35" s="145">
        <v>1853</v>
      </c>
      <c r="Y35" s="145">
        <v>20742</v>
      </c>
      <c r="Z35" s="122">
        <f>Y35/C35</f>
        <v>20.04057971014493</v>
      </c>
      <c r="AA35" s="123">
        <f t="shared" si="0"/>
        <v>0.5522129013595604</v>
      </c>
      <c r="AB35" s="127">
        <v>15734</v>
      </c>
      <c r="AC35" s="124">
        <f>AB35/C35</f>
        <v>15.201932367149759</v>
      </c>
      <c r="AD35" s="144">
        <v>6101</v>
      </c>
      <c r="AE35" s="124">
        <f>AD35/C35</f>
        <v>5.894685990338164</v>
      </c>
      <c r="AF35" s="123">
        <f t="shared" si="1"/>
        <v>0.38775899326299734</v>
      </c>
      <c r="AG35" s="147">
        <v>6552</v>
      </c>
      <c r="AH35" s="148">
        <v>18</v>
      </c>
      <c r="AI35" s="18">
        <v>1</v>
      </c>
      <c r="AJ35" s="158">
        <v>7</v>
      </c>
      <c r="AK35" s="18">
        <v>0.6</v>
      </c>
      <c r="AL35" s="127">
        <v>5206</v>
      </c>
      <c r="AM35" s="128">
        <v>1095</v>
      </c>
    </row>
    <row r="36" spans="3:37" ht="12.75">
      <c r="C36" s="40"/>
      <c r="D36" s="40"/>
      <c r="E36" s="40"/>
      <c r="G36" s="140"/>
      <c r="H36" s="140"/>
      <c r="I36" s="140"/>
      <c r="J36" s="140"/>
      <c r="K36" s="140"/>
      <c r="L36" s="140"/>
      <c r="M36" s="119"/>
      <c r="N36" s="140"/>
      <c r="O36" s="120"/>
      <c r="P36" s="140"/>
      <c r="Q36" s="140"/>
      <c r="R36" s="144"/>
      <c r="S36" s="152" t="s">
        <v>193</v>
      </c>
      <c r="T36" s="144"/>
      <c r="U36" s="144"/>
      <c r="V36" s="141"/>
      <c r="W36" s="121"/>
      <c r="X36" s="145"/>
      <c r="Y36" s="150" t="s">
        <v>193</v>
      </c>
      <c r="Z36" s="122"/>
      <c r="AA36" s="123"/>
      <c r="AB36" s="127"/>
      <c r="AC36" s="124"/>
      <c r="AD36" s="144"/>
      <c r="AE36" s="124"/>
      <c r="AF36" s="123"/>
      <c r="AG36" s="147"/>
      <c r="AH36" s="148"/>
      <c r="AI36" s="18"/>
      <c r="AK36" s="18"/>
    </row>
    <row r="37" spans="1:39" ht="11.25" customHeight="1">
      <c r="A37" t="s">
        <v>119</v>
      </c>
      <c r="B37" t="s">
        <v>34</v>
      </c>
      <c r="C37" s="40">
        <v>1083</v>
      </c>
      <c r="D37" s="40" t="s">
        <v>121</v>
      </c>
      <c r="E37" s="40" t="s">
        <v>97</v>
      </c>
      <c r="G37" s="140">
        <v>330</v>
      </c>
      <c r="H37" s="140">
        <v>5778</v>
      </c>
      <c r="I37" s="140">
        <v>65</v>
      </c>
      <c r="J37" s="140">
        <v>1856</v>
      </c>
      <c r="K37" s="140">
        <v>583</v>
      </c>
      <c r="L37" s="140">
        <v>8217</v>
      </c>
      <c r="M37" s="119">
        <f>L37/C37</f>
        <v>7.587257617728532</v>
      </c>
      <c r="N37" s="140">
        <v>5488</v>
      </c>
      <c r="O37" s="120">
        <f>N37/C37</f>
        <v>5.067405355493998</v>
      </c>
      <c r="P37" s="140">
        <v>79</v>
      </c>
      <c r="Q37" s="140">
        <v>66</v>
      </c>
      <c r="R37" s="144">
        <v>1418</v>
      </c>
      <c r="S37" s="144">
        <v>28830</v>
      </c>
      <c r="T37" s="144">
        <v>0</v>
      </c>
      <c r="U37" s="144">
        <v>0</v>
      </c>
      <c r="V37" s="141">
        <v>30248</v>
      </c>
      <c r="W37" s="121">
        <f>V37/C37</f>
        <v>27.92982456140351</v>
      </c>
      <c r="X37" s="145">
        <v>1645</v>
      </c>
      <c r="Y37" s="145">
        <v>43694</v>
      </c>
      <c r="Z37" s="122">
        <f>Y37/C37</f>
        <v>40.34533702677747</v>
      </c>
      <c r="AA37" s="123">
        <f t="shared" si="0"/>
        <v>0.6922689614134664</v>
      </c>
      <c r="AB37" s="127">
        <v>36862</v>
      </c>
      <c r="AC37" s="124">
        <f>AB37/C37</f>
        <v>34.036934441366576</v>
      </c>
      <c r="AD37" s="144">
        <v>3728</v>
      </c>
      <c r="AE37" s="124">
        <f>AD37/C37</f>
        <v>3.4422899353647276</v>
      </c>
      <c r="AF37" s="123">
        <f t="shared" si="1"/>
        <v>0.10113395909066247</v>
      </c>
      <c r="AG37" s="147">
        <v>6300</v>
      </c>
      <c r="AH37" s="148">
        <v>23</v>
      </c>
      <c r="AI37" s="18">
        <v>1</v>
      </c>
      <c r="AJ37" s="158">
        <v>5.27</v>
      </c>
      <c r="AK37" s="18">
        <v>0.3</v>
      </c>
      <c r="AL37" s="127">
        <v>7055</v>
      </c>
      <c r="AM37" s="128">
        <v>522</v>
      </c>
    </row>
    <row r="38" spans="1:39" ht="12.75">
      <c r="A38" t="s">
        <v>118</v>
      </c>
      <c r="B38" t="s">
        <v>23</v>
      </c>
      <c r="C38">
        <v>499</v>
      </c>
      <c r="D38" s="40" t="s">
        <v>120</v>
      </c>
      <c r="E38" s="40" t="s">
        <v>124</v>
      </c>
      <c r="G38" s="140">
        <v>121</v>
      </c>
      <c r="H38" s="140">
        <v>1572</v>
      </c>
      <c r="I38" s="140">
        <v>143</v>
      </c>
      <c r="J38" s="140">
        <v>964</v>
      </c>
      <c r="K38" s="140">
        <v>6</v>
      </c>
      <c r="L38" s="140">
        <v>2542</v>
      </c>
      <c r="M38" s="119">
        <f>L38/C38</f>
        <v>5.094188376753507</v>
      </c>
      <c r="N38" s="140">
        <v>3343</v>
      </c>
      <c r="O38" s="120">
        <f>N38/C38</f>
        <v>6.69939879759519</v>
      </c>
      <c r="P38" s="140">
        <v>197</v>
      </c>
      <c r="Q38" s="140">
        <v>72</v>
      </c>
      <c r="R38" s="144">
        <v>814</v>
      </c>
      <c r="S38" s="144">
        <v>1000</v>
      </c>
      <c r="T38" s="144">
        <v>0</v>
      </c>
      <c r="U38" s="144">
        <v>0</v>
      </c>
      <c r="V38" s="141">
        <v>1814</v>
      </c>
      <c r="W38" s="121">
        <f>V38/C38</f>
        <v>3.635270541082164</v>
      </c>
      <c r="X38" s="145">
        <v>1604</v>
      </c>
      <c r="Y38" s="145">
        <v>7145</v>
      </c>
      <c r="Z38" s="122">
        <f>Y38/C38</f>
        <v>14.318637274549099</v>
      </c>
      <c r="AA38" s="123">
        <f t="shared" si="0"/>
        <v>0.25388383484954513</v>
      </c>
      <c r="AB38" s="127">
        <v>8585</v>
      </c>
      <c r="AC38" s="124">
        <f>AB38/C38</f>
        <v>17.204408817635272</v>
      </c>
      <c r="AD38" s="144">
        <v>1047</v>
      </c>
      <c r="AE38" s="124">
        <f>AD38/C38</f>
        <v>2.0981963927855714</v>
      </c>
      <c r="AF38" s="123">
        <f t="shared" si="1"/>
        <v>0.1219569015725102</v>
      </c>
      <c r="AG38" s="147">
        <v>2111</v>
      </c>
      <c r="AH38" s="148">
        <v>9</v>
      </c>
      <c r="AI38" s="18">
        <v>1</v>
      </c>
      <c r="AJ38" s="158">
        <v>4.51</v>
      </c>
      <c r="AK38" s="18">
        <v>0</v>
      </c>
      <c r="AL38" s="127">
        <v>2111</v>
      </c>
      <c r="AM38" s="128">
        <v>445</v>
      </c>
    </row>
    <row r="39" spans="1:39" ht="12.75">
      <c r="A39" t="s">
        <v>118</v>
      </c>
      <c r="B39" t="s">
        <v>24</v>
      </c>
      <c r="C39">
        <v>246</v>
      </c>
      <c r="D39" s="40" t="s">
        <v>120</v>
      </c>
      <c r="E39" s="40" t="s">
        <v>123</v>
      </c>
      <c r="G39" s="140">
        <v>233</v>
      </c>
      <c r="H39" s="140">
        <v>2581</v>
      </c>
      <c r="I39" s="140">
        <v>347</v>
      </c>
      <c r="J39" s="140">
        <v>1227</v>
      </c>
      <c r="K39" s="140">
        <v>768</v>
      </c>
      <c r="L39" s="140">
        <v>4576</v>
      </c>
      <c r="M39" s="119">
        <f>L39/C39</f>
        <v>18.601626016260163</v>
      </c>
      <c r="N39" s="140">
        <v>6373</v>
      </c>
      <c r="O39" s="120">
        <f>N39/C39</f>
        <v>25.90650406504065</v>
      </c>
      <c r="P39" s="140">
        <v>182</v>
      </c>
      <c r="Q39" s="140">
        <v>85</v>
      </c>
      <c r="R39" s="144">
        <v>1488</v>
      </c>
      <c r="S39" s="144">
        <v>2000</v>
      </c>
      <c r="T39" s="144">
        <v>800</v>
      </c>
      <c r="U39" s="144">
        <v>0</v>
      </c>
      <c r="V39" s="141">
        <v>4288</v>
      </c>
      <c r="W39" s="121">
        <f>V39/C39</f>
        <v>17.43089430894309</v>
      </c>
      <c r="X39" s="145">
        <v>2002</v>
      </c>
      <c r="Y39" s="145">
        <v>7928</v>
      </c>
      <c r="Z39" s="122">
        <f>Y39/C39</f>
        <v>32.22764227642276</v>
      </c>
      <c r="AA39" s="123">
        <f t="shared" si="0"/>
        <v>0.5408678102926338</v>
      </c>
      <c r="AB39" s="127">
        <v>9692</v>
      </c>
      <c r="AC39" s="124">
        <f>AB39/C39</f>
        <v>39.39837398373984</v>
      </c>
      <c r="AD39" s="144">
        <v>2287</v>
      </c>
      <c r="AE39" s="124">
        <f>AD39/C39</f>
        <v>9.296747967479675</v>
      </c>
      <c r="AF39" s="123">
        <f t="shared" si="1"/>
        <v>0.2359678085018572</v>
      </c>
      <c r="AG39" s="147">
        <v>3549</v>
      </c>
      <c r="AH39" s="148">
        <v>12</v>
      </c>
      <c r="AI39" s="18">
        <v>1</v>
      </c>
      <c r="AJ39" s="158">
        <v>5.69</v>
      </c>
      <c r="AK39" s="18">
        <v>0</v>
      </c>
      <c r="AL39" s="127">
        <v>3549</v>
      </c>
      <c r="AM39" s="128">
        <v>272</v>
      </c>
    </row>
    <row r="40" spans="1:39" ht="12.75">
      <c r="A40" t="s">
        <v>118</v>
      </c>
      <c r="B40" t="s">
        <v>25</v>
      </c>
      <c r="C40">
        <v>661</v>
      </c>
      <c r="D40" s="40" t="s">
        <v>121</v>
      </c>
      <c r="E40" s="40" t="s">
        <v>123</v>
      </c>
      <c r="G40" s="140">
        <v>87</v>
      </c>
      <c r="H40" s="140">
        <v>1344</v>
      </c>
      <c r="I40" s="140">
        <v>110</v>
      </c>
      <c r="J40" s="140">
        <v>1040</v>
      </c>
      <c r="K40" s="140">
        <v>496</v>
      </c>
      <c r="L40" s="140">
        <v>2880</v>
      </c>
      <c r="M40" s="119">
        <f>L40/C40</f>
        <v>4.357034795763994</v>
      </c>
      <c r="N40" s="140">
        <v>7720</v>
      </c>
      <c r="O40" s="120">
        <f>N40/C40</f>
        <v>11.67927382753404</v>
      </c>
      <c r="P40" s="140">
        <v>539</v>
      </c>
      <c r="Q40" s="140">
        <v>33</v>
      </c>
      <c r="R40" s="144">
        <v>4297</v>
      </c>
      <c r="S40" s="144">
        <v>3500</v>
      </c>
      <c r="T40" s="144">
        <v>3000</v>
      </c>
      <c r="U40" s="144">
        <v>0</v>
      </c>
      <c r="V40" s="141">
        <v>10797</v>
      </c>
      <c r="W40" s="121">
        <f>V40/C40</f>
        <v>16.334341906202724</v>
      </c>
      <c r="X40" s="145">
        <v>1944</v>
      </c>
      <c r="Y40" s="145">
        <v>12942</v>
      </c>
      <c r="Z40" s="122">
        <f>Y40/C40</f>
        <v>19.57942511346445</v>
      </c>
      <c r="AA40" s="123">
        <f t="shared" si="0"/>
        <v>0.8342605470560964</v>
      </c>
      <c r="AB40" s="127">
        <v>12185</v>
      </c>
      <c r="AC40" s="124">
        <f>AB40/C40</f>
        <v>18.434190620272314</v>
      </c>
      <c r="AD40" s="144">
        <v>2861</v>
      </c>
      <c r="AE40" s="124">
        <f>AD40/C40</f>
        <v>4.328290468986384</v>
      </c>
      <c r="AF40" s="123">
        <f t="shared" si="1"/>
        <v>0.2347968814115716</v>
      </c>
      <c r="AG40" s="147">
        <v>7657</v>
      </c>
      <c r="AH40" s="148">
        <v>18</v>
      </c>
      <c r="AI40" s="18">
        <v>1</v>
      </c>
      <c r="AJ40" s="158">
        <v>8.18</v>
      </c>
      <c r="AK40" s="18">
        <v>0</v>
      </c>
      <c r="AL40" s="127">
        <v>7795</v>
      </c>
      <c r="AM40" s="128">
        <v>596</v>
      </c>
    </row>
    <row r="41" spans="1:39" ht="12.75">
      <c r="A41" t="s">
        <v>2</v>
      </c>
      <c r="B41" t="s">
        <v>26</v>
      </c>
      <c r="C41" s="40">
        <v>21592</v>
      </c>
      <c r="D41" s="40" t="s">
        <v>121</v>
      </c>
      <c r="E41" s="40" t="s">
        <v>99</v>
      </c>
      <c r="G41" s="140">
        <v>1077</v>
      </c>
      <c r="H41" s="140">
        <v>29302</v>
      </c>
      <c r="I41" s="140">
        <v>554</v>
      </c>
      <c r="J41" s="140">
        <v>8202</v>
      </c>
      <c r="K41" s="140">
        <v>1763</v>
      </c>
      <c r="L41" s="140">
        <v>39267</v>
      </c>
      <c r="M41" s="119">
        <f>L41/C41</f>
        <v>1.8185902185994813</v>
      </c>
      <c r="N41" s="140">
        <v>63801</v>
      </c>
      <c r="O41" s="120">
        <f>N41/C41</f>
        <v>2.9548443868099294</v>
      </c>
      <c r="P41" s="140">
        <v>677</v>
      </c>
      <c r="Q41" s="140">
        <v>687</v>
      </c>
      <c r="R41" s="144">
        <v>15214</v>
      </c>
      <c r="S41" s="144">
        <v>0</v>
      </c>
      <c r="T41" s="144">
        <v>130000</v>
      </c>
      <c r="U41" s="144">
        <v>0</v>
      </c>
      <c r="V41" s="141">
        <v>145214</v>
      </c>
      <c r="W41" s="121">
        <f>V41/C41</f>
        <v>6.72536124490552</v>
      </c>
      <c r="X41" s="145">
        <v>17869</v>
      </c>
      <c r="Y41" s="145">
        <v>173235</v>
      </c>
      <c r="Z41" s="122">
        <f>Y41/C41</f>
        <v>8.023110411263431</v>
      </c>
      <c r="AA41" s="123">
        <f t="shared" si="0"/>
        <v>0.8382486218142985</v>
      </c>
      <c r="AB41" s="127">
        <v>177347</v>
      </c>
      <c r="AC41" s="124">
        <f>AB41/C41</f>
        <v>8.213551315301963</v>
      </c>
      <c r="AD41" s="144">
        <v>22790</v>
      </c>
      <c r="AE41" s="124">
        <f>AD41/C41</f>
        <v>1.0554835124120046</v>
      </c>
      <c r="AF41" s="123">
        <f t="shared" si="1"/>
        <v>0.12850513400283062</v>
      </c>
      <c r="AG41" s="147">
        <v>23249</v>
      </c>
      <c r="AH41" s="148">
        <v>36</v>
      </c>
      <c r="AI41" s="18">
        <v>1</v>
      </c>
      <c r="AJ41" s="158">
        <v>12.42</v>
      </c>
      <c r="AK41" s="18">
        <v>6</v>
      </c>
      <c r="AL41" s="127">
        <v>112590</v>
      </c>
      <c r="AM41" s="128">
        <v>24506</v>
      </c>
    </row>
    <row r="42" spans="3:37" ht="12.75">
      <c r="C42" s="40"/>
      <c r="D42" s="40"/>
      <c r="E42" s="40"/>
      <c r="G42" s="140"/>
      <c r="H42" s="140"/>
      <c r="I42" s="140"/>
      <c r="J42" s="140"/>
      <c r="K42" s="140"/>
      <c r="L42" s="140"/>
      <c r="M42" s="119"/>
      <c r="N42" s="140"/>
      <c r="O42" s="120"/>
      <c r="P42" s="140"/>
      <c r="Q42" s="140"/>
      <c r="R42" s="144"/>
      <c r="S42" s="144"/>
      <c r="T42" s="144"/>
      <c r="U42" s="144"/>
      <c r="V42" s="141"/>
      <c r="W42" s="121"/>
      <c r="X42" s="145"/>
      <c r="Y42" s="145"/>
      <c r="Z42" s="122"/>
      <c r="AA42" s="123"/>
      <c r="AB42" s="127"/>
      <c r="AC42" s="124"/>
      <c r="AD42" s="144"/>
      <c r="AE42" s="124"/>
      <c r="AF42" s="123"/>
      <c r="AG42" s="147"/>
      <c r="AH42" s="148"/>
      <c r="AI42" s="18"/>
      <c r="AK42" s="18"/>
    </row>
    <row r="43" spans="1:39" ht="12.75">
      <c r="A43" t="s">
        <v>119</v>
      </c>
      <c r="B43" t="s">
        <v>60</v>
      </c>
      <c r="C43" s="40">
        <v>6985</v>
      </c>
      <c r="D43" s="40" t="s">
        <v>120</v>
      </c>
      <c r="E43" s="40" t="s">
        <v>97</v>
      </c>
      <c r="G43" s="140">
        <v>307</v>
      </c>
      <c r="H43" s="140">
        <v>12559</v>
      </c>
      <c r="I43" s="140">
        <v>653</v>
      </c>
      <c r="J43" s="140">
        <v>3576</v>
      </c>
      <c r="K43" s="140">
        <v>1329</v>
      </c>
      <c r="L43" s="140">
        <v>17464</v>
      </c>
      <c r="M43" s="119">
        <f>L43/C43</f>
        <v>2.5002147458840374</v>
      </c>
      <c r="N43" s="140">
        <v>26110</v>
      </c>
      <c r="O43" s="120">
        <f>N43/C43</f>
        <v>3.7380100214745884</v>
      </c>
      <c r="P43" s="140">
        <v>512</v>
      </c>
      <c r="Q43" s="140">
        <v>228</v>
      </c>
      <c r="R43" s="144">
        <v>7099</v>
      </c>
      <c r="S43" s="144">
        <v>4000</v>
      </c>
      <c r="T43" s="144">
        <v>4000</v>
      </c>
      <c r="U43" s="144">
        <v>25500</v>
      </c>
      <c r="V43" s="141">
        <v>40599</v>
      </c>
      <c r="W43" s="121">
        <f>V43/C43</f>
        <v>5.812312097351468</v>
      </c>
      <c r="X43" s="145">
        <v>2617</v>
      </c>
      <c r="Y43" s="145">
        <v>85122</v>
      </c>
      <c r="Z43" s="122">
        <f>Y43/C43</f>
        <v>12.186399427344309</v>
      </c>
      <c r="AA43" s="123">
        <f t="shared" si="0"/>
        <v>0.4769507295411292</v>
      </c>
      <c r="AB43" s="127">
        <v>102867</v>
      </c>
      <c r="AC43" s="124">
        <f>AB43/C43</f>
        <v>14.726843235504653</v>
      </c>
      <c r="AD43" s="144">
        <v>7665</v>
      </c>
      <c r="AE43" s="124">
        <f>AD43/C43</f>
        <v>1.0973514674302076</v>
      </c>
      <c r="AF43" s="123">
        <f t="shared" si="1"/>
        <v>0.07451369243780805</v>
      </c>
      <c r="AG43" s="147">
        <v>18000</v>
      </c>
      <c r="AH43" s="148">
        <v>35</v>
      </c>
      <c r="AI43" s="18">
        <v>1</v>
      </c>
      <c r="AJ43" s="158">
        <v>9.89</v>
      </c>
      <c r="AK43" s="18">
        <v>2.5</v>
      </c>
      <c r="AL43" s="127">
        <v>48153</v>
      </c>
      <c r="AM43" s="128">
        <v>2569</v>
      </c>
    </row>
    <row r="44" spans="1:39" ht="12.75">
      <c r="A44" t="s">
        <v>119</v>
      </c>
      <c r="B44" t="s">
        <v>27</v>
      </c>
      <c r="C44" s="40">
        <v>1168</v>
      </c>
      <c r="D44" s="40" t="s">
        <v>120</v>
      </c>
      <c r="E44" s="40" t="s">
        <v>97</v>
      </c>
      <c r="G44" s="140">
        <v>116</v>
      </c>
      <c r="H44" s="140">
        <v>2996</v>
      </c>
      <c r="I44" s="140">
        <v>105</v>
      </c>
      <c r="J44" s="140">
        <v>963</v>
      </c>
      <c r="K44" s="140">
        <v>81</v>
      </c>
      <c r="L44" s="140">
        <v>4040</v>
      </c>
      <c r="M44" s="119">
        <f>L44/C44</f>
        <v>3.458904109589041</v>
      </c>
      <c r="N44" s="140">
        <v>7640</v>
      </c>
      <c r="O44" s="120">
        <f>N44/C44</f>
        <v>6.541095890410959</v>
      </c>
      <c r="P44" s="140">
        <v>154</v>
      </c>
      <c r="Q44" s="140">
        <v>118</v>
      </c>
      <c r="R44" s="144">
        <v>1182</v>
      </c>
      <c r="S44" s="144">
        <v>650</v>
      </c>
      <c r="T44" s="144">
        <v>1200</v>
      </c>
      <c r="U44" s="144">
        <v>0</v>
      </c>
      <c r="V44" s="141">
        <v>3032</v>
      </c>
      <c r="W44" s="121">
        <f>V44/C44</f>
        <v>2.595890410958904</v>
      </c>
      <c r="X44" s="145">
        <v>1844</v>
      </c>
      <c r="Y44" s="145">
        <v>7639</v>
      </c>
      <c r="Z44" s="122">
        <f>Y44/C44</f>
        <v>6.540239726027397</v>
      </c>
      <c r="AA44" s="123">
        <f t="shared" si="0"/>
        <v>0.39691059039141247</v>
      </c>
      <c r="AB44" s="127">
        <v>6744</v>
      </c>
      <c r="AC44" s="124">
        <f>AB44/C44</f>
        <v>5.773972602739726</v>
      </c>
      <c r="AD44" s="144">
        <v>1787</v>
      </c>
      <c r="AE44" s="124">
        <f>AD44/C44</f>
        <v>1.5299657534246576</v>
      </c>
      <c r="AF44" s="123">
        <f t="shared" si="1"/>
        <v>0.2649762752075919</v>
      </c>
      <c r="AG44" s="147">
        <v>3720</v>
      </c>
      <c r="AH44" s="148">
        <v>12</v>
      </c>
      <c r="AI44" s="18">
        <v>1</v>
      </c>
      <c r="AJ44" s="158">
        <v>5.96</v>
      </c>
      <c r="AK44" s="18">
        <v>0</v>
      </c>
      <c r="AL44" s="127">
        <v>3720</v>
      </c>
      <c r="AM44" s="128">
        <v>536</v>
      </c>
    </row>
    <row r="45" spans="1:39" ht="12.75">
      <c r="A45" t="s">
        <v>2</v>
      </c>
      <c r="B45" t="s">
        <v>28</v>
      </c>
      <c r="C45" s="40">
        <v>4616</v>
      </c>
      <c r="D45" s="40" t="s">
        <v>120</v>
      </c>
      <c r="E45" s="40" t="s">
        <v>97</v>
      </c>
      <c r="G45" s="160" t="s">
        <v>198</v>
      </c>
      <c r="H45" s="140">
        <v>4781</v>
      </c>
      <c r="I45" s="160" t="s">
        <v>198</v>
      </c>
      <c r="J45" s="140">
        <v>2786</v>
      </c>
      <c r="K45" s="140">
        <v>352</v>
      </c>
      <c r="L45" s="140">
        <v>7919</v>
      </c>
      <c r="M45" s="119">
        <f>L45/C45</f>
        <v>1.7155545927209706</v>
      </c>
      <c r="N45" s="140">
        <v>10287</v>
      </c>
      <c r="O45" s="120">
        <f>N45/C45</f>
        <v>2.2285528596187176</v>
      </c>
      <c r="P45" s="140">
        <v>430</v>
      </c>
      <c r="Q45" s="140">
        <v>39</v>
      </c>
      <c r="R45" s="144">
        <v>5336</v>
      </c>
      <c r="S45" s="144">
        <v>2000</v>
      </c>
      <c r="T45" s="144">
        <v>3000</v>
      </c>
      <c r="U45" s="144">
        <v>2000</v>
      </c>
      <c r="V45" s="141">
        <v>12336</v>
      </c>
      <c r="W45" s="121">
        <f>V45/C45</f>
        <v>2.6724436741767765</v>
      </c>
      <c r="X45" s="145">
        <v>1488</v>
      </c>
      <c r="Y45" s="145">
        <v>23630</v>
      </c>
      <c r="Z45" s="122">
        <f>Y45/C45</f>
        <v>5.119150779896014</v>
      </c>
      <c r="AA45" s="123">
        <f t="shared" si="0"/>
        <v>0.5220482437579348</v>
      </c>
      <c r="AB45" s="127">
        <v>20308</v>
      </c>
      <c r="AC45" s="124">
        <f>AB45/C45</f>
        <v>4.39948006932409</v>
      </c>
      <c r="AD45" s="144">
        <v>2153</v>
      </c>
      <c r="AE45" s="124">
        <f>AD45/C45</f>
        <v>0.466421143847487</v>
      </c>
      <c r="AF45" s="123">
        <f t="shared" si="1"/>
        <v>0.10601733307071105</v>
      </c>
      <c r="AG45" s="147">
        <v>2818</v>
      </c>
      <c r="AH45" s="148">
        <v>40</v>
      </c>
      <c r="AI45" s="18">
        <v>0.3</v>
      </c>
      <c r="AJ45" s="158">
        <v>4.52</v>
      </c>
      <c r="AK45" s="18">
        <v>0.8</v>
      </c>
      <c r="AL45" s="127">
        <v>9589</v>
      </c>
      <c r="AM45" s="128">
        <v>698</v>
      </c>
    </row>
    <row r="46" spans="1:39" ht="12.75">
      <c r="A46" t="s">
        <v>3</v>
      </c>
      <c r="B46" t="s">
        <v>29</v>
      </c>
      <c r="C46">
        <v>703</v>
      </c>
      <c r="D46" s="40" t="s">
        <v>120</v>
      </c>
      <c r="E46" s="40" t="s">
        <v>123</v>
      </c>
      <c r="G46" s="140">
        <v>153</v>
      </c>
      <c r="H46" s="140">
        <v>3451</v>
      </c>
      <c r="I46" s="140">
        <v>102</v>
      </c>
      <c r="J46" s="140">
        <v>1712</v>
      </c>
      <c r="K46" s="140">
        <v>309</v>
      </c>
      <c r="L46" s="140">
        <v>5472</v>
      </c>
      <c r="M46" s="119">
        <f>L46/C46</f>
        <v>7.783783783783784</v>
      </c>
      <c r="N46" s="140">
        <v>12196</v>
      </c>
      <c r="O46" s="120">
        <f>N46/C46</f>
        <v>17.34850640113798</v>
      </c>
      <c r="P46" s="140">
        <v>730</v>
      </c>
      <c r="Q46" s="140">
        <v>55</v>
      </c>
      <c r="R46" s="144">
        <v>2321</v>
      </c>
      <c r="S46" s="144">
        <v>2300</v>
      </c>
      <c r="T46" s="144">
        <v>2000</v>
      </c>
      <c r="U46" s="144">
        <v>0</v>
      </c>
      <c r="V46" s="141">
        <v>6621</v>
      </c>
      <c r="W46" s="121">
        <f>V46/C46</f>
        <v>9.418207681365576</v>
      </c>
      <c r="X46" s="145">
        <v>2077</v>
      </c>
      <c r="Y46" s="145">
        <v>12098</v>
      </c>
      <c r="Z46" s="122">
        <f>Y46/C46</f>
        <v>17.209103840682786</v>
      </c>
      <c r="AA46" s="123">
        <f t="shared" si="0"/>
        <v>0.5472805422383865</v>
      </c>
      <c r="AB46" s="127">
        <v>12794</v>
      </c>
      <c r="AC46" s="124">
        <f>AB46/C46</f>
        <v>18.19914651493599</v>
      </c>
      <c r="AD46" s="144">
        <v>3013</v>
      </c>
      <c r="AE46" s="124">
        <f>AD46/C46</f>
        <v>4.285917496443812</v>
      </c>
      <c r="AF46" s="123">
        <f t="shared" si="1"/>
        <v>0.23550101610129748</v>
      </c>
      <c r="AG46" s="147">
        <v>5134</v>
      </c>
      <c r="AH46" s="148">
        <v>20</v>
      </c>
      <c r="AI46" s="18">
        <v>0.9</v>
      </c>
      <c r="AJ46" s="158">
        <v>5.49</v>
      </c>
      <c r="AK46" s="18">
        <v>0</v>
      </c>
      <c r="AL46" s="127">
        <v>5134</v>
      </c>
      <c r="AM46" s="128">
        <v>555</v>
      </c>
    </row>
    <row r="47" spans="1:39" ht="12.75">
      <c r="A47" t="s">
        <v>118</v>
      </c>
      <c r="B47" t="s">
        <v>32</v>
      </c>
      <c r="C47" s="40">
        <v>1268</v>
      </c>
      <c r="D47" s="40" t="s">
        <v>120</v>
      </c>
      <c r="E47" s="40" t="s">
        <v>97</v>
      </c>
      <c r="G47" s="140">
        <v>317</v>
      </c>
      <c r="H47" s="140">
        <v>8299</v>
      </c>
      <c r="I47" s="140">
        <v>149</v>
      </c>
      <c r="J47" s="140">
        <v>2767</v>
      </c>
      <c r="K47" s="140">
        <v>648</v>
      </c>
      <c r="L47" s="140">
        <v>11714</v>
      </c>
      <c r="M47" s="119">
        <f>L47/C47</f>
        <v>9.238170347003155</v>
      </c>
      <c r="N47" s="140">
        <v>12421</v>
      </c>
      <c r="O47" s="120">
        <f>N47/C47</f>
        <v>9.795741324921135</v>
      </c>
      <c r="P47" s="140">
        <v>154</v>
      </c>
      <c r="Q47" s="140">
        <v>154</v>
      </c>
      <c r="R47" s="144">
        <v>1671</v>
      </c>
      <c r="S47" s="144">
        <v>14000</v>
      </c>
      <c r="T47" s="144">
        <v>0</v>
      </c>
      <c r="U47" s="144">
        <v>0</v>
      </c>
      <c r="V47" s="141">
        <v>15671</v>
      </c>
      <c r="W47" s="121">
        <f>V47/C47</f>
        <v>12.358832807570979</v>
      </c>
      <c r="X47" s="145">
        <v>1812</v>
      </c>
      <c r="Y47" s="145">
        <v>21203</v>
      </c>
      <c r="Z47" s="122">
        <f>Y47/C47</f>
        <v>16.721608832807572</v>
      </c>
      <c r="AA47" s="123">
        <f t="shared" si="0"/>
        <v>0.7390935245012499</v>
      </c>
      <c r="AB47" s="127">
        <v>25638</v>
      </c>
      <c r="AC47" s="124">
        <f>AB47/C47</f>
        <v>20.2192429022082</v>
      </c>
      <c r="AD47" s="144">
        <v>7549</v>
      </c>
      <c r="AE47" s="124">
        <f>AD47/C47</f>
        <v>5.953470031545741</v>
      </c>
      <c r="AF47" s="123">
        <f t="shared" si="1"/>
        <v>0.29444574459786255</v>
      </c>
      <c r="AG47" s="147">
        <v>11500</v>
      </c>
      <c r="AH47" s="148">
        <v>30</v>
      </c>
      <c r="AI47" s="18">
        <v>1</v>
      </c>
      <c r="AJ47" s="158">
        <v>7.37</v>
      </c>
      <c r="AK47" s="18">
        <v>0.2</v>
      </c>
      <c r="AL47" s="127">
        <v>13136</v>
      </c>
      <c r="AM47" s="128">
        <v>2016</v>
      </c>
    </row>
    <row r="48" spans="3:37" ht="12.75">
      <c r="C48" s="40"/>
      <c r="D48" s="40"/>
      <c r="E48" s="40"/>
      <c r="G48" s="140"/>
      <c r="H48" s="140"/>
      <c r="I48" s="140"/>
      <c r="J48" s="140"/>
      <c r="K48" s="140"/>
      <c r="L48" s="140"/>
      <c r="M48" s="119"/>
      <c r="N48" s="140"/>
      <c r="O48" s="120"/>
      <c r="P48" s="140"/>
      <c r="Q48" s="140"/>
      <c r="R48" s="144"/>
      <c r="S48" s="144"/>
      <c r="T48" s="144"/>
      <c r="U48" s="144"/>
      <c r="V48" s="141"/>
      <c r="W48" s="121"/>
      <c r="X48" s="145"/>
      <c r="Y48" s="145"/>
      <c r="Z48" s="122"/>
      <c r="AA48" s="123"/>
      <c r="AB48" s="127"/>
      <c r="AC48" s="124"/>
      <c r="AD48" s="144"/>
      <c r="AE48" s="124"/>
      <c r="AF48" s="123"/>
      <c r="AG48" s="147"/>
      <c r="AH48" s="148"/>
      <c r="AI48" s="18"/>
      <c r="AK48" s="18"/>
    </row>
    <row r="49" spans="1:39" ht="12.75">
      <c r="A49" t="s">
        <v>119</v>
      </c>
      <c r="B49" t="s">
        <v>35</v>
      </c>
      <c r="C49" s="40">
        <v>1041</v>
      </c>
      <c r="D49" s="40" t="s">
        <v>121</v>
      </c>
      <c r="E49" s="40" t="s">
        <v>97</v>
      </c>
      <c r="G49" s="140">
        <v>153</v>
      </c>
      <c r="H49" s="140">
        <v>6546</v>
      </c>
      <c r="I49" s="140">
        <v>268</v>
      </c>
      <c r="J49" s="140">
        <v>2907</v>
      </c>
      <c r="K49" s="140">
        <v>1358</v>
      </c>
      <c r="L49" s="140">
        <v>10811</v>
      </c>
      <c r="M49" s="119">
        <f>L49/C49</f>
        <v>10.385206532180595</v>
      </c>
      <c r="N49" s="140">
        <v>8448</v>
      </c>
      <c r="O49" s="120">
        <f>N49/C49</f>
        <v>8.115273775216139</v>
      </c>
      <c r="P49" s="140">
        <v>234</v>
      </c>
      <c r="Q49" s="140">
        <v>57</v>
      </c>
      <c r="R49" s="144">
        <v>1604</v>
      </c>
      <c r="S49" s="144">
        <v>12000</v>
      </c>
      <c r="T49" s="144">
        <v>0</v>
      </c>
      <c r="U49" s="144">
        <v>0</v>
      </c>
      <c r="V49" s="141">
        <v>13604</v>
      </c>
      <c r="W49" s="121">
        <f>V49/C49</f>
        <v>13.068203650336216</v>
      </c>
      <c r="X49" s="145">
        <v>1861</v>
      </c>
      <c r="Y49" s="145">
        <v>17011</v>
      </c>
      <c r="Z49" s="122">
        <f>Y49/C49</f>
        <v>16.341018251681074</v>
      </c>
      <c r="AA49" s="123">
        <f t="shared" si="0"/>
        <v>0.7997178296396449</v>
      </c>
      <c r="AB49" s="127">
        <v>16840</v>
      </c>
      <c r="AC49" s="124">
        <f>AB49/C49</f>
        <v>16.17675312199808</v>
      </c>
      <c r="AD49" s="144">
        <v>4917</v>
      </c>
      <c r="AE49" s="124">
        <f>AD49/C49</f>
        <v>4.723342939481268</v>
      </c>
      <c r="AF49" s="123">
        <f t="shared" si="1"/>
        <v>0.2919833729216152</v>
      </c>
      <c r="AG49" s="147">
        <v>7488</v>
      </c>
      <c r="AH49" s="148">
        <v>24</v>
      </c>
      <c r="AI49" s="18">
        <v>1</v>
      </c>
      <c r="AJ49" s="158">
        <v>14906</v>
      </c>
      <c r="AK49" s="18">
        <v>0.3</v>
      </c>
      <c r="AL49" s="127">
        <v>6871</v>
      </c>
      <c r="AM49" s="128">
        <v>1159</v>
      </c>
    </row>
    <row r="50" spans="1:39" ht="12.75">
      <c r="A50" t="s">
        <v>119</v>
      </c>
      <c r="B50" t="s">
        <v>40</v>
      </c>
      <c r="C50">
        <v>771</v>
      </c>
      <c r="D50" s="40" t="s">
        <v>120</v>
      </c>
      <c r="E50" s="40" t="s">
        <v>123</v>
      </c>
      <c r="G50" s="140">
        <v>171</v>
      </c>
      <c r="H50" s="140">
        <v>3692</v>
      </c>
      <c r="I50" s="140">
        <v>134</v>
      </c>
      <c r="J50" s="140">
        <v>1924</v>
      </c>
      <c r="K50" s="140">
        <v>1116</v>
      </c>
      <c r="L50" s="140">
        <v>6732</v>
      </c>
      <c r="M50" s="119">
        <f>L50/C50</f>
        <v>8.731517509727626</v>
      </c>
      <c r="N50" s="140">
        <v>16384</v>
      </c>
      <c r="O50" s="120">
        <f>N50/C50</f>
        <v>21.250324254215304</v>
      </c>
      <c r="P50" s="140">
        <v>132</v>
      </c>
      <c r="Q50" s="140">
        <v>56</v>
      </c>
      <c r="R50" s="144">
        <v>4028</v>
      </c>
      <c r="S50" s="144">
        <v>275</v>
      </c>
      <c r="T50" s="144">
        <v>100</v>
      </c>
      <c r="U50" s="144">
        <v>0</v>
      </c>
      <c r="V50" s="141">
        <v>4403</v>
      </c>
      <c r="W50" s="121">
        <f>V50/C50</f>
        <v>5.7107652399481195</v>
      </c>
      <c r="X50" s="145">
        <v>1977</v>
      </c>
      <c r="Y50" s="145">
        <v>23723</v>
      </c>
      <c r="Z50" s="122">
        <f>Y50/C50</f>
        <v>30.769130998702984</v>
      </c>
      <c r="AA50" s="123">
        <f t="shared" si="0"/>
        <v>0.18560047211566835</v>
      </c>
      <c r="AB50" s="127">
        <v>24201</v>
      </c>
      <c r="AC50" s="124">
        <f>AB50/C50</f>
        <v>31.389105058365757</v>
      </c>
      <c r="AD50" s="144">
        <v>5758</v>
      </c>
      <c r="AE50" s="124">
        <f>AD50/C50</f>
        <v>7.46822308690013</v>
      </c>
      <c r="AF50" s="123">
        <f t="shared" si="1"/>
        <v>0.237924052725094</v>
      </c>
      <c r="AG50" s="147">
        <v>8374</v>
      </c>
      <c r="AH50" s="148">
        <v>20</v>
      </c>
      <c r="AI50" s="18">
        <v>1</v>
      </c>
      <c r="AJ50" s="158">
        <v>13200</v>
      </c>
      <c r="AK50" s="18">
        <v>0</v>
      </c>
      <c r="AL50" s="127">
        <v>8374</v>
      </c>
      <c r="AM50" s="128">
        <v>2238</v>
      </c>
    </row>
    <row r="51" spans="1:39" ht="12.75">
      <c r="A51" t="s">
        <v>118</v>
      </c>
      <c r="B51" t="s">
        <v>51</v>
      </c>
      <c r="C51" s="40">
        <v>2248</v>
      </c>
      <c r="D51" s="40" t="s">
        <v>121</v>
      </c>
      <c r="E51" s="40" t="s">
        <v>97</v>
      </c>
      <c r="G51" s="140">
        <v>256</v>
      </c>
      <c r="H51" s="140">
        <v>3977</v>
      </c>
      <c r="I51" s="140">
        <v>140</v>
      </c>
      <c r="J51" s="140">
        <v>2097</v>
      </c>
      <c r="K51" s="140">
        <v>561</v>
      </c>
      <c r="L51" s="140">
        <v>6635</v>
      </c>
      <c r="M51" s="119">
        <f>L51/C51</f>
        <v>2.9515124555160144</v>
      </c>
      <c r="N51" s="140">
        <v>6551</v>
      </c>
      <c r="O51" s="120">
        <f>N51/C51</f>
        <v>2.91414590747331</v>
      </c>
      <c r="P51" s="140">
        <v>404</v>
      </c>
      <c r="Q51" s="140">
        <v>118</v>
      </c>
      <c r="R51" s="144">
        <v>2914</v>
      </c>
      <c r="S51" s="144">
        <v>11035</v>
      </c>
      <c r="T51" s="144">
        <v>0</v>
      </c>
      <c r="U51" s="144">
        <v>0</v>
      </c>
      <c r="V51" s="141">
        <v>13949</v>
      </c>
      <c r="W51" s="121">
        <f>V51/C51</f>
        <v>6.205071174377224</v>
      </c>
      <c r="X51" s="145">
        <v>1844</v>
      </c>
      <c r="Y51" s="145">
        <v>16019</v>
      </c>
      <c r="Z51" s="122">
        <f>Y51/C51</f>
        <v>7.125889679715303</v>
      </c>
      <c r="AA51" s="123">
        <f t="shared" si="0"/>
        <v>0.8707784505899244</v>
      </c>
      <c r="AB51" s="127">
        <v>15936</v>
      </c>
      <c r="AC51" s="124">
        <f>AB51/C51</f>
        <v>7.088967971530249</v>
      </c>
      <c r="AD51" s="144">
        <v>3038</v>
      </c>
      <c r="AE51" s="124">
        <f>AD51/C51</f>
        <v>1.351423487544484</v>
      </c>
      <c r="AF51" s="123">
        <f t="shared" si="1"/>
        <v>0.19063755020080322</v>
      </c>
      <c r="AG51" s="147">
        <v>7825</v>
      </c>
      <c r="AH51" s="148">
        <v>35</v>
      </c>
      <c r="AI51" s="18">
        <v>1</v>
      </c>
      <c r="AJ51" s="158">
        <v>12000</v>
      </c>
      <c r="AK51" s="18">
        <v>0.3</v>
      </c>
      <c r="AL51" s="127">
        <v>7825</v>
      </c>
      <c r="AM51" s="128">
        <v>598</v>
      </c>
    </row>
    <row r="52" spans="1:39" ht="12.75">
      <c r="A52" t="s">
        <v>119</v>
      </c>
      <c r="B52" t="s">
        <v>36</v>
      </c>
      <c r="C52" s="40">
        <v>3746</v>
      </c>
      <c r="D52" s="40" t="s">
        <v>121</v>
      </c>
      <c r="E52" s="40" t="s">
        <v>97</v>
      </c>
      <c r="G52" s="140">
        <v>129</v>
      </c>
      <c r="H52" s="140">
        <v>4579</v>
      </c>
      <c r="I52" s="140">
        <v>151</v>
      </c>
      <c r="J52" s="140">
        <v>2302</v>
      </c>
      <c r="K52" s="140">
        <v>1132</v>
      </c>
      <c r="L52" s="140">
        <v>8013</v>
      </c>
      <c r="M52" s="119">
        <f>L52/C52</f>
        <v>2.1390816871329417</v>
      </c>
      <c r="N52" s="140">
        <v>17177</v>
      </c>
      <c r="O52" s="120">
        <f>N52/C52</f>
        <v>4.585424452749599</v>
      </c>
      <c r="P52" s="140">
        <v>482</v>
      </c>
      <c r="Q52" s="140">
        <v>200</v>
      </c>
      <c r="R52" s="144">
        <v>3880</v>
      </c>
      <c r="S52" s="144">
        <v>23199</v>
      </c>
      <c r="T52" s="144">
        <v>0</v>
      </c>
      <c r="U52" s="144">
        <v>0</v>
      </c>
      <c r="V52" s="141">
        <v>27079</v>
      </c>
      <c r="W52" s="121">
        <f>V52/C52</f>
        <v>7.228777362520021</v>
      </c>
      <c r="X52" s="145">
        <v>1629</v>
      </c>
      <c r="Y52" s="145">
        <v>29796</v>
      </c>
      <c r="Z52" s="122">
        <f>Y52/C52</f>
        <v>7.9540843566470905</v>
      </c>
      <c r="AA52" s="123">
        <f t="shared" si="0"/>
        <v>0.9088132635253054</v>
      </c>
      <c r="AB52" s="127">
        <v>28719</v>
      </c>
      <c r="AC52" s="124">
        <f>AB52/C52</f>
        <v>7.666577682861719</v>
      </c>
      <c r="AD52" s="144">
        <v>6324</v>
      </c>
      <c r="AE52" s="124">
        <f>AD52/C52</f>
        <v>1.6882007474639615</v>
      </c>
      <c r="AF52" s="123">
        <f t="shared" si="1"/>
        <v>0.22020265329572758</v>
      </c>
      <c r="AG52" s="147">
        <v>11012</v>
      </c>
      <c r="AH52" s="148">
        <v>30</v>
      </c>
      <c r="AI52" s="18">
        <v>1</v>
      </c>
      <c r="AJ52" s="158">
        <v>13200</v>
      </c>
      <c r="AK52" s="18">
        <v>0</v>
      </c>
      <c r="AL52" s="127">
        <v>11012</v>
      </c>
      <c r="AM52" s="128">
        <v>1180</v>
      </c>
    </row>
    <row r="53" spans="1:39" ht="12.75">
      <c r="A53" t="s">
        <v>3</v>
      </c>
      <c r="B53" t="s">
        <v>41</v>
      </c>
      <c r="C53" s="40">
        <v>4849</v>
      </c>
      <c r="D53" s="40" t="s">
        <v>120</v>
      </c>
      <c r="E53" s="40" t="s">
        <v>97</v>
      </c>
      <c r="G53" s="140">
        <v>681</v>
      </c>
      <c r="H53" s="140">
        <v>7969</v>
      </c>
      <c r="I53" s="140">
        <v>245</v>
      </c>
      <c r="J53" s="140">
        <v>3259</v>
      </c>
      <c r="K53" s="140">
        <v>688</v>
      </c>
      <c r="L53" s="140">
        <v>11916</v>
      </c>
      <c r="M53" s="119">
        <f>L53/C53</f>
        <v>2.457413899773149</v>
      </c>
      <c r="N53" s="140">
        <v>33168</v>
      </c>
      <c r="O53" s="120">
        <f>N53/C53</f>
        <v>6.840173231594143</v>
      </c>
      <c r="P53" s="140">
        <v>659</v>
      </c>
      <c r="Q53" s="140">
        <v>194</v>
      </c>
      <c r="R53" s="144">
        <v>11978</v>
      </c>
      <c r="S53" s="144">
        <v>2750</v>
      </c>
      <c r="T53" s="144">
        <v>8000</v>
      </c>
      <c r="U53" s="144">
        <v>10000</v>
      </c>
      <c r="V53" s="141">
        <v>32728</v>
      </c>
      <c r="W53" s="121">
        <f>V53/C53</f>
        <v>6.74943287275727</v>
      </c>
      <c r="X53" s="145">
        <v>2973</v>
      </c>
      <c r="Y53" s="145">
        <v>50559</v>
      </c>
      <c r="Z53" s="122">
        <f>Y53/C53</f>
        <v>10.426685914621572</v>
      </c>
      <c r="AA53" s="123">
        <f t="shared" si="0"/>
        <v>0.6473229296465516</v>
      </c>
      <c r="AB53" s="127">
        <v>66622</v>
      </c>
      <c r="AC53" s="124">
        <f>AB53/C53</f>
        <v>13.739327696432253</v>
      </c>
      <c r="AD53" s="144">
        <v>11792</v>
      </c>
      <c r="AE53" s="124">
        <f>AD53/C53</f>
        <v>2.431841616828212</v>
      </c>
      <c r="AF53" s="123">
        <f t="shared" si="1"/>
        <v>0.17699858905466662</v>
      </c>
      <c r="AG53" s="147">
        <v>11809</v>
      </c>
      <c r="AH53" s="148">
        <v>30</v>
      </c>
      <c r="AI53" s="18">
        <v>1</v>
      </c>
      <c r="AJ53" s="158">
        <v>13520</v>
      </c>
      <c r="AK53" s="18">
        <v>2.5</v>
      </c>
      <c r="AL53" s="127">
        <v>31363</v>
      </c>
      <c r="AM53" s="128">
        <v>3208</v>
      </c>
    </row>
    <row r="54" spans="3:37" ht="12.75">
      <c r="C54" s="40"/>
      <c r="D54" s="40"/>
      <c r="E54" s="40"/>
      <c r="G54" s="140"/>
      <c r="H54" s="140"/>
      <c r="I54" s="140"/>
      <c r="J54" s="140"/>
      <c r="K54" s="140"/>
      <c r="L54" s="140"/>
      <c r="M54" s="119"/>
      <c r="N54" s="140"/>
      <c r="O54" s="120"/>
      <c r="P54" s="140"/>
      <c r="Q54" s="140"/>
      <c r="R54" s="144"/>
      <c r="S54" s="144"/>
      <c r="T54" s="144"/>
      <c r="U54" s="144"/>
      <c r="V54" s="141"/>
      <c r="W54" s="121"/>
      <c r="X54" s="145"/>
      <c r="Y54" s="145"/>
      <c r="Z54" s="122"/>
      <c r="AA54" s="123"/>
      <c r="AB54" s="127"/>
      <c r="AC54" s="124"/>
      <c r="AD54" s="144"/>
      <c r="AE54" s="124"/>
      <c r="AF54" s="123"/>
      <c r="AG54" s="147"/>
      <c r="AH54" s="148"/>
      <c r="AI54" s="18"/>
      <c r="AK54" s="18"/>
    </row>
    <row r="55" spans="1:39" ht="12.75">
      <c r="A55" t="s">
        <v>3</v>
      </c>
      <c r="B55" t="s">
        <v>43</v>
      </c>
      <c r="C55">
        <v>698</v>
      </c>
      <c r="D55" s="40" t="s">
        <v>120</v>
      </c>
      <c r="E55" s="40" t="s">
        <v>123</v>
      </c>
      <c r="G55" s="140">
        <v>397</v>
      </c>
      <c r="H55" s="140">
        <v>5028</v>
      </c>
      <c r="I55" s="140">
        <v>314</v>
      </c>
      <c r="J55" s="140">
        <v>2150</v>
      </c>
      <c r="K55" s="140">
        <v>885</v>
      </c>
      <c r="L55" s="140">
        <v>8063</v>
      </c>
      <c r="M55" s="119">
        <f>L55/C55</f>
        <v>11.551575931232092</v>
      </c>
      <c r="N55" s="140">
        <v>4917</v>
      </c>
      <c r="O55" s="120">
        <f>N55/C55</f>
        <v>7.044412607449857</v>
      </c>
      <c r="P55" s="140">
        <v>197</v>
      </c>
      <c r="Q55" s="140">
        <v>122</v>
      </c>
      <c r="R55" s="144">
        <v>2302</v>
      </c>
      <c r="S55" s="144">
        <v>1500</v>
      </c>
      <c r="T55" s="144">
        <v>600</v>
      </c>
      <c r="U55" s="144">
        <v>1000</v>
      </c>
      <c r="V55" s="141">
        <v>5402</v>
      </c>
      <c r="W55" s="121">
        <f>V55/C55</f>
        <v>7.739255014326647</v>
      </c>
      <c r="X55" s="145">
        <v>1869</v>
      </c>
      <c r="Y55" s="145">
        <v>9427</v>
      </c>
      <c r="Z55" s="122">
        <f>Y55/C55</f>
        <v>13.505730659025788</v>
      </c>
      <c r="AA55" s="123">
        <f t="shared" si="0"/>
        <v>0.57303489975602</v>
      </c>
      <c r="AB55" s="127">
        <v>9847</v>
      </c>
      <c r="AC55" s="124">
        <f>AB55/C55</f>
        <v>14.107449856733524</v>
      </c>
      <c r="AD55" s="144">
        <v>2889</v>
      </c>
      <c r="AE55" s="124">
        <f>AD55/C55</f>
        <v>4.138968481375358</v>
      </c>
      <c r="AF55" s="123">
        <f t="shared" si="1"/>
        <v>0.29338884939575505</v>
      </c>
      <c r="AG55" s="147">
        <v>4160</v>
      </c>
      <c r="AH55" s="148">
        <v>16</v>
      </c>
      <c r="AI55" s="18">
        <v>1</v>
      </c>
      <c r="AJ55" s="158">
        <v>9077</v>
      </c>
      <c r="AK55" s="18">
        <v>0.1</v>
      </c>
      <c r="AL55" s="127">
        <v>4560</v>
      </c>
      <c r="AM55" s="128">
        <v>608</v>
      </c>
    </row>
    <row r="56" spans="1:39" ht="12.75">
      <c r="A56" t="s">
        <v>119</v>
      </c>
      <c r="B56" t="s">
        <v>37</v>
      </c>
      <c r="C56" s="40">
        <v>1568</v>
      </c>
      <c r="D56" s="40" t="s">
        <v>121</v>
      </c>
      <c r="E56" s="40" t="s">
        <v>97</v>
      </c>
      <c r="G56" s="140">
        <v>249</v>
      </c>
      <c r="H56" s="140">
        <v>5422</v>
      </c>
      <c r="I56" s="140">
        <v>150</v>
      </c>
      <c r="J56" s="140">
        <v>2953</v>
      </c>
      <c r="K56" s="140">
        <v>794</v>
      </c>
      <c r="L56" s="140">
        <v>9169</v>
      </c>
      <c r="M56" s="119">
        <f>L56/C56</f>
        <v>5.847576530612245</v>
      </c>
      <c r="N56" s="140">
        <v>8064</v>
      </c>
      <c r="O56" s="120">
        <f>N56/C56</f>
        <v>5.142857142857143</v>
      </c>
      <c r="P56" s="140">
        <v>221</v>
      </c>
      <c r="Q56" s="140">
        <v>83</v>
      </c>
      <c r="R56" s="144">
        <v>1865</v>
      </c>
      <c r="S56" s="144">
        <v>23387</v>
      </c>
      <c r="T56" s="144">
        <v>0</v>
      </c>
      <c r="U56" s="144">
        <v>0</v>
      </c>
      <c r="V56" s="141">
        <v>25252</v>
      </c>
      <c r="W56" s="121">
        <f>V56/C56</f>
        <v>16.104591836734695</v>
      </c>
      <c r="X56" s="145">
        <v>1770</v>
      </c>
      <c r="Y56" s="145">
        <v>30551</v>
      </c>
      <c r="Z56" s="122">
        <f>Y56/C56</f>
        <v>19.48405612244898</v>
      </c>
      <c r="AA56" s="123">
        <f t="shared" si="0"/>
        <v>0.8265523223462408</v>
      </c>
      <c r="AB56" s="127">
        <v>28085</v>
      </c>
      <c r="AC56" s="124">
        <f>AB56/C56</f>
        <v>17.911352040816325</v>
      </c>
      <c r="AD56" s="144">
        <v>6852</v>
      </c>
      <c r="AE56" s="124">
        <f>AD56/C56</f>
        <v>4.369897959183674</v>
      </c>
      <c r="AF56" s="123">
        <f t="shared" si="1"/>
        <v>0.24397365141534627</v>
      </c>
      <c r="AG56" s="147">
        <v>7537</v>
      </c>
      <c r="AH56" s="148">
        <v>24</v>
      </c>
      <c r="AI56" s="18">
        <v>1</v>
      </c>
      <c r="AJ56" s="158">
        <v>12000</v>
      </c>
      <c r="AK56" s="18">
        <v>2.2</v>
      </c>
      <c r="AL56" s="127">
        <v>11152</v>
      </c>
      <c r="AM56" s="128">
        <v>576</v>
      </c>
    </row>
    <row r="57" spans="1:39" ht="12.75">
      <c r="A57" t="s">
        <v>118</v>
      </c>
      <c r="B57" t="s">
        <v>45</v>
      </c>
      <c r="C57">
        <v>444</v>
      </c>
      <c r="D57" s="40" t="s">
        <v>120</v>
      </c>
      <c r="E57" s="40" t="s">
        <v>123</v>
      </c>
      <c r="G57" s="140">
        <v>129</v>
      </c>
      <c r="H57" s="140">
        <v>3366</v>
      </c>
      <c r="I57" s="140">
        <v>110</v>
      </c>
      <c r="J57" s="140">
        <v>1573</v>
      </c>
      <c r="K57" s="140">
        <v>2599</v>
      </c>
      <c r="L57" s="140">
        <v>7538</v>
      </c>
      <c r="M57" s="119">
        <f>L57/C57</f>
        <v>16.97747747747748</v>
      </c>
      <c r="N57" s="140">
        <v>9454</v>
      </c>
      <c r="O57" s="120">
        <f>N57/C57</f>
        <v>21.292792792792792</v>
      </c>
      <c r="P57" s="140">
        <v>187</v>
      </c>
      <c r="Q57" s="140">
        <v>13</v>
      </c>
      <c r="R57" s="144">
        <v>1488</v>
      </c>
      <c r="S57" s="144">
        <v>2000</v>
      </c>
      <c r="T57" s="144">
        <v>800</v>
      </c>
      <c r="U57" s="144">
        <v>965</v>
      </c>
      <c r="V57" s="141">
        <v>5253</v>
      </c>
      <c r="W57" s="121">
        <f>V57/C57</f>
        <v>11.83108108108108</v>
      </c>
      <c r="X57" s="145">
        <v>1571</v>
      </c>
      <c r="Y57" s="145">
        <v>9249</v>
      </c>
      <c r="Z57" s="122">
        <f>Y57/C57</f>
        <v>20.83108108108108</v>
      </c>
      <c r="AA57" s="123">
        <f t="shared" si="0"/>
        <v>0.5679532922478105</v>
      </c>
      <c r="AB57" s="127">
        <v>8951</v>
      </c>
      <c r="AC57" s="124">
        <f>AB57/C57</f>
        <v>20.15990990990991</v>
      </c>
      <c r="AD57" s="144">
        <v>858</v>
      </c>
      <c r="AE57" s="124">
        <f>AD57/C57</f>
        <v>1.9324324324324325</v>
      </c>
      <c r="AF57" s="123">
        <f t="shared" si="1"/>
        <v>0.09585521170818903</v>
      </c>
      <c r="AG57" s="147">
        <v>4527</v>
      </c>
      <c r="AH57" s="148">
        <v>15</v>
      </c>
      <c r="AI57" s="18">
        <v>1</v>
      </c>
      <c r="AJ57" s="158">
        <v>7800</v>
      </c>
      <c r="AK57" s="18">
        <v>0</v>
      </c>
      <c r="AL57" s="127">
        <v>4527</v>
      </c>
      <c r="AM57" s="128">
        <v>358</v>
      </c>
    </row>
    <row r="58" spans="1:39" ht="12.75">
      <c r="A58" t="s">
        <v>1</v>
      </c>
      <c r="B58" t="s">
        <v>67</v>
      </c>
      <c r="C58">
        <v>350</v>
      </c>
      <c r="D58" s="40" t="s">
        <v>120</v>
      </c>
      <c r="E58" s="40" t="s">
        <v>123</v>
      </c>
      <c r="G58" s="140">
        <v>184</v>
      </c>
      <c r="H58" s="140">
        <v>7374</v>
      </c>
      <c r="I58" s="140">
        <v>352</v>
      </c>
      <c r="J58" s="140">
        <v>3606</v>
      </c>
      <c r="K58" s="140">
        <v>842</v>
      </c>
      <c r="L58" s="140">
        <v>11822</v>
      </c>
      <c r="M58" s="119">
        <f>L58/C58</f>
        <v>33.777142857142856</v>
      </c>
      <c r="N58" s="140">
        <v>9218</v>
      </c>
      <c r="O58" s="120">
        <f>N58/C58</f>
        <v>26.337142857142858</v>
      </c>
      <c r="P58" s="140">
        <v>673</v>
      </c>
      <c r="Q58" s="140">
        <v>132</v>
      </c>
      <c r="R58" s="144">
        <v>659</v>
      </c>
      <c r="S58" s="144">
        <v>0</v>
      </c>
      <c r="T58" s="144">
        <v>0</v>
      </c>
      <c r="U58" s="144">
        <v>0</v>
      </c>
      <c r="V58" s="141">
        <v>659</v>
      </c>
      <c r="W58" s="121">
        <f>V58/C58</f>
        <v>1.8828571428571428</v>
      </c>
      <c r="X58" s="145">
        <v>1745</v>
      </c>
      <c r="Y58" s="145">
        <v>25193</v>
      </c>
      <c r="Z58" s="122">
        <f>Y58/C58</f>
        <v>71.98</v>
      </c>
      <c r="AA58" s="123">
        <f t="shared" si="0"/>
        <v>0.026158059778509903</v>
      </c>
      <c r="AB58" s="127">
        <v>30583</v>
      </c>
      <c r="AC58" s="124">
        <f>AB58/C58</f>
        <v>87.38</v>
      </c>
      <c r="AD58" s="144">
        <v>6338</v>
      </c>
      <c r="AE58" s="124">
        <f>AD58/C58</f>
        <v>18.10857142857143</v>
      </c>
      <c r="AF58" s="123">
        <f t="shared" si="1"/>
        <v>0.207239315959847</v>
      </c>
      <c r="AG58" s="147">
        <v>7911</v>
      </c>
      <c r="AH58" s="148">
        <v>32</v>
      </c>
      <c r="AI58" s="18">
        <v>1</v>
      </c>
      <c r="AJ58" s="158">
        <v>11484</v>
      </c>
      <c r="AK58" s="18">
        <v>1.2</v>
      </c>
      <c r="AL58" s="127">
        <v>14662</v>
      </c>
      <c r="AM58" s="128">
        <v>2077</v>
      </c>
    </row>
    <row r="59" spans="1:39" ht="12.75">
      <c r="A59" t="s">
        <v>119</v>
      </c>
      <c r="B59" t="s">
        <v>46</v>
      </c>
      <c r="C59" s="40">
        <v>13826</v>
      </c>
      <c r="D59" s="40" t="s">
        <v>121</v>
      </c>
      <c r="E59" s="40" t="s">
        <v>97</v>
      </c>
      <c r="G59" s="140">
        <v>2192</v>
      </c>
      <c r="H59" s="140">
        <v>49047</v>
      </c>
      <c r="I59" s="140">
        <v>610</v>
      </c>
      <c r="J59" s="140">
        <v>14788</v>
      </c>
      <c r="K59" s="140">
        <v>21619</v>
      </c>
      <c r="L59" s="140">
        <v>85454</v>
      </c>
      <c r="M59" s="119">
        <f>L59/C59</f>
        <v>6.180674092289888</v>
      </c>
      <c r="N59" s="140">
        <v>107711</v>
      </c>
      <c r="O59" s="120">
        <f>N59/C59</f>
        <v>7.790467235642992</v>
      </c>
      <c r="P59" s="140">
        <v>967</v>
      </c>
      <c r="Q59" s="140">
        <v>1935</v>
      </c>
      <c r="R59" s="144">
        <v>14410</v>
      </c>
      <c r="S59" s="144">
        <v>383878</v>
      </c>
      <c r="T59" s="144">
        <v>0</v>
      </c>
      <c r="U59" s="144">
        <v>0</v>
      </c>
      <c r="V59" s="141">
        <v>398288</v>
      </c>
      <c r="W59" s="121">
        <f>V59/C59</f>
        <v>28.807174887892376</v>
      </c>
      <c r="X59" s="145">
        <v>10126</v>
      </c>
      <c r="Y59" s="145">
        <v>440461</v>
      </c>
      <c r="Z59" s="122">
        <f>Y59/C59</f>
        <v>31.857442499638363</v>
      </c>
      <c r="AA59" s="123">
        <f t="shared" si="0"/>
        <v>0.9042525899001274</v>
      </c>
      <c r="AB59" s="127">
        <v>430947</v>
      </c>
      <c r="AC59" s="124">
        <f>AB59/C59</f>
        <v>31.16931867496022</v>
      </c>
      <c r="AD59" s="144">
        <v>58197</v>
      </c>
      <c r="AE59" s="124">
        <f>AD59/C59</f>
        <v>4.209243454361348</v>
      </c>
      <c r="AF59" s="123">
        <f t="shared" si="1"/>
        <v>0.13504444862129217</v>
      </c>
      <c r="AG59" s="147">
        <v>39520</v>
      </c>
      <c r="AH59" s="148">
        <v>35</v>
      </c>
      <c r="AI59" s="18">
        <v>1</v>
      </c>
      <c r="AJ59" s="158">
        <v>57250</v>
      </c>
      <c r="AK59" s="18">
        <v>9.8</v>
      </c>
      <c r="AL59" s="127">
        <v>243325</v>
      </c>
      <c r="AM59" s="128">
        <v>63908</v>
      </c>
    </row>
    <row r="60" spans="3:37" ht="12.75">
      <c r="C60" s="40"/>
      <c r="D60" s="40"/>
      <c r="E60" s="40"/>
      <c r="G60" s="140"/>
      <c r="H60" s="140"/>
      <c r="I60" s="140"/>
      <c r="J60" s="140"/>
      <c r="K60" s="140"/>
      <c r="L60" s="140"/>
      <c r="M60" s="119"/>
      <c r="N60" s="140"/>
      <c r="O60" s="120"/>
      <c r="P60" s="140"/>
      <c r="Q60" s="140"/>
      <c r="R60" s="144"/>
      <c r="S60" s="144"/>
      <c r="T60" s="144"/>
      <c r="U60" s="144"/>
      <c r="V60" s="141"/>
      <c r="W60" s="121"/>
      <c r="X60" s="145"/>
      <c r="Y60" s="145"/>
      <c r="Z60" s="122"/>
      <c r="AA60" s="123"/>
      <c r="AB60" s="127"/>
      <c r="AC60" s="124"/>
      <c r="AD60" s="144"/>
      <c r="AE60" s="124"/>
      <c r="AF60" s="123"/>
      <c r="AG60" s="147"/>
      <c r="AH60" s="148"/>
      <c r="AI60" s="18"/>
      <c r="AK60" s="18"/>
    </row>
    <row r="61" spans="1:39" ht="12.75">
      <c r="A61" t="s">
        <v>2</v>
      </c>
      <c r="B61" t="s">
        <v>47</v>
      </c>
      <c r="C61" s="40">
        <v>1555</v>
      </c>
      <c r="D61" s="40" t="s">
        <v>121</v>
      </c>
      <c r="E61" s="40" t="s">
        <v>123</v>
      </c>
      <c r="G61" s="140">
        <v>257</v>
      </c>
      <c r="H61" s="140">
        <v>6307</v>
      </c>
      <c r="I61" s="140">
        <v>189</v>
      </c>
      <c r="J61" s="140">
        <v>2573</v>
      </c>
      <c r="K61" s="140">
        <v>132</v>
      </c>
      <c r="L61" s="140">
        <v>9012</v>
      </c>
      <c r="M61" s="119">
        <f>L61/C61</f>
        <v>5.795498392282958</v>
      </c>
      <c r="N61" s="140">
        <v>20432</v>
      </c>
      <c r="O61" s="120">
        <f>N61/C61</f>
        <v>13.139549839228296</v>
      </c>
      <c r="P61" s="140">
        <v>198</v>
      </c>
      <c r="Q61" s="140">
        <v>131</v>
      </c>
      <c r="R61" s="144">
        <v>7231</v>
      </c>
      <c r="S61" s="144">
        <v>16000</v>
      </c>
      <c r="T61" s="144">
        <v>5000</v>
      </c>
      <c r="U61" s="144">
        <v>0</v>
      </c>
      <c r="V61" s="141">
        <v>28231</v>
      </c>
      <c r="W61" s="121">
        <f>V61/C61</f>
        <v>18.154983922829583</v>
      </c>
      <c r="X61" s="145">
        <v>2002</v>
      </c>
      <c r="Y61" s="145">
        <v>40666</v>
      </c>
      <c r="Z61" s="122">
        <f>Y61/C61</f>
        <v>26.15176848874598</v>
      </c>
      <c r="AA61" s="123">
        <f t="shared" si="0"/>
        <v>0.6942162986278464</v>
      </c>
      <c r="AB61" s="127">
        <v>39464</v>
      </c>
      <c r="AC61" s="124">
        <f>AB61/C61</f>
        <v>25.378778135048233</v>
      </c>
      <c r="AD61" s="144">
        <v>6416</v>
      </c>
      <c r="AE61" s="124">
        <f>AD61/C61</f>
        <v>4.12604501607717</v>
      </c>
      <c r="AF61" s="123">
        <f t="shared" si="1"/>
        <v>0.16257855260490572</v>
      </c>
      <c r="AG61" s="147">
        <v>9802</v>
      </c>
      <c r="AH61" s="148">
        <v>25</v>
      </c>
      <c r="AI61" s="18">
        <v>1</v>
      </c>
      <c r="AJ61" s="158">
        <v>11623</v>
      </c>
      <c r="AK61" s="18">
        <v>0.8</v>
      </c>
      <c r="AL61" s="127">
        <v>16308</v>
      </c>
      <c r="AM61" s="128">
        <v>1248</v>
      </c>
    </row>
    <row r="62" spans="1:39" ht="12.75">
      <c r="A62" t="s">
        <v>119</v>
      </c>
      <c r="B62" t="s">
        <v>48</v>
      </c>
      <c r="C62">
        <v>490</v>
      </c>
      <c r="D62" s="40" t="s">
        <v>120</v>
      </c>
      <c r="E62" s="40" t="s">
        <v>123</v>
      </c>
      <c r="G62" s="140">
        <v>286</v>
      </c>
      <c r="H62" s="140">
        <v>3532</v>
      </c>
      <c r="I62" s="140">
        <v>130</v>
      </c>
      <c r="J62" s="140">
        <v>2343</v>
      </c>
      <c r="K62" s="140">
        <v>73</v>
      </c>
      <c r="L62" s="140">
        <v>5948</v>
      </c>
      <c r="M62" s="119">
        <f>L62/C62</f>
        <v>12.138775510204082</v>
      </c>
      <c r="N62" s="140">
        <v>8589</v>
      </c>
      <c r="O62" s="120">
        <f>N62/C62</f>
        <v>17.52857142857143</v>
      </c>
      <c r="P62" s="140">
        <v>219</v>
      </c>
      <c r="Q62" s="140">
        <v>78</v>
      </c>
      <c r="R62" s="144">
        <v>2097</v>
      </c>
      <c r="S62" s="144">
        <v>6000</v>
      </c>
      <c r="T62" s="144">
        <v>700</v>
      </c>
      <c r="U62" s="144">
        <v>600</v>
      </c>
      <c r="V62" s="141">
        <v>9397</v>
      </c>
      <c r="W62" s="121">
        <f>V62/C62</f>
        <v>19.177551020408163</v>
      </c>
      <c r="X62" s="145">
        <v>1388</v>
      </c>
      <c r="Y62" s="145">
        <v>11509</v>
      </c>
      <c r="Z62" s="122">
        <f>Y62/C62</f>
        <v>23.487755102040815</v>
      </c>
      <c r="AA62" s="123">
        <f t="shared" si="0"/>
        <v>0.8164914414805804</v>
      </c>
      <c r="AB62" s="127">
        <v>11052</v>
      </c>
      <c r="AC62" s="124">
        <f>AB62/C62</f>
        <v>22.555102040816326</v>
      </c>
      <c r="AD62" s="144">
        <v>2550</v>
      </c>
      <c r="AE62" s="124">
        <f>AD62/C62</f>
        <v>5.204081632653061</v>
      </c>
      <c r="AF62" s="123">
        <f t="shared" si="1"/>
        <v>0.23072747014115091</v>
      </c>
      <c r="AG62" s="147">
        <v>6553</v>
      </c>
      <c r="AH62" s="148">
        <v>20</v>
      </c>
      <c r="AI62" s="18">
        <v>1</v>
      </c>
      <c r="AJ62" s="158">
        <v>16120</v>
      </c>
      <c r="AK62" s="18">
        <v>0</v>
      </c>
      <c r="AL62" s="127">
        <v>6557</v>
      </c>
      <c r="AM62" s="128">
        <v>1022</v>
      </c>
    </row>
    <row r="63" spans="1:39" ht="12.75">
      <c r="A63" t="s">
        <v>119</v>
      </c>
      <c r="B63" t="s">
        <v>38</v>
      </c>
      <c r="C63" s="40">
        <v>4258</v>
      </c>
      <c r="D63" s="40" t="s">
        <v>121</v>
      </c>
      <c r="E63" s="40" t="s">
        <v>97</v>
      </c>
      <c r="G63" s="140">
        <v>365</v>
      </c>
      <c r="H63" s="140">
        <v>5931</v>
      </c>
      <c r="I63" s="140">
        <v>140</v>
      </c>
      <c r="J63" s="140">
        <v>2608</v>
      </c>
      <c r="K63" s="140">
        <v>424</v>
      </c>
      <c r="L63" s="140">
        <v>8963</v>
      </c>
      <c r="M63" s="119">
        <f>L63/C63</f>
        <v>2.104978863316111</v>
      </c>
      <c r="N63" s="140">
        <v>16626</v>
      </c>
      <c r="O63" s="120">
        <f>N63/C63</f>
        <v>3.904650070455613</v>
      </c>
      <c r="P63" s="140">
        <v>267</v>
      </c>
      <c r="Q63" s="140">
        <v>279</v>
      </c>
      <c r="R63" s="144">
        <v>4437</v>
      </c>
      <c r="S63" s="144">
        <v>32625</v>
      </c>
      <c r="T63" s="144">
        <v>0</v>
      </c>
      <c r="U63" s="144">
        <v>0</v>
      </c>
      <c r="V63" s="141">
        <v>37062</v>
      </c>
      <c r="W63" s="121">
        <f>V63/C63</f>
        <v>8.704086425551901</v>
      </c>
      <c r="X63" s="145">
        <v>2035</v>
      </c>
      <c r="Y63" s="145">
        <v>44403</v>
      </c>
      <c r="Z63" s="122">
        <f>Y63/C63</f>
        <v>10.42813527477689</v>
      </c>
      <c r="AA63" s="123">
        <f t="shared" si="0"/>
        <v>0.8346733328829133</v>
      </c>
      <c r="AB63" s="127">
        <v>36361</v>
      </c>
      <c r="AC63" s="124">
        <f>AB63/C63</f>
        <v>8.539455143259746</v>
      </c>
      <c r="AD63" s="144">
        <v>7611</v>
      </c>
      <c r="AE63" s="124">
        <f>AD63/C63</f>
        <v>1.7874589008924378</v>
      </c>
      <c r="AF63" s="123">
        <f t="shared" si="1"/>
        <v>0.20931767553147604</v>
      </c>
      <c r="AG63" s="147">
        <v>11000</v>
      </c>
      <c r="AH63" s="148">
        <v>28</v>
      </c>
      <c r="AI63" s="18">
        <v>1</v>
      </c>
      <c r="AJ63" s="158">
        <v>35000</v>
      </c>
      <c r="AK63" s="18">
        <v>0.5</v>
      </c>
      <c r="AL63" s="127">
        <v>14191</v>
      </c>
      <c r="AM63" s="128">
        <v>4449</v>
      </c>
    </row>
    <row r="64" spans="1:39" ht="12.75">
      <c r="A64" t="s">
        <v>119</v>
      </c>
      <c r="B64" t="s">
        <v>49</v>
      </c>
      <c r="C64" s="40">
        <v>1841</v>
      </c>
      <c r="D64" s="40" t="s">
        <v>120</v>
      </c>
      <c r="E64" s="40" t="s">
        <v>124</v>
      </c>
      <c r="G64" s="140">
        <v>733</v>
      </c>
      <c r="H64" s="140">
        <v>9750</v>
      </c>
      <c r="I64" s="140">
        <v>363</v>
      </c>
      <c r="J64" s="140">
        <v>4784</v>
      </c>
      <c r="K64" s="140">
        <v>2942</v>
      </c>
      <c r="L64" s="140">
        <v>17476</v>
      </c>
      <c r="M64" s="119">
        <f>L64/C64</f>
        <v>9.492667028788702</v>
      </c>
      <c r="N64" s="140">
        <v>14012</v>
      </c>
      <c r="O64" s="120">
        <f>N64/C64</f>
        <v>7.611080934274851</v>
      </c>
      <c r="P64" s="140">
        <v>171</v>
      </c>
      <c r="Q64" s="140">
        <v>190</v>
      </c>
      <c r="R64" s="144">
        <v>2607</v>
      </c>
      <c r="S64" s="144">
        <v>9975</v>
      </c>
      <c r="T64" s="144">
        <v>5720</v>
      </c>
      <c r="U64" s="144">
        <v>0</v>
      </c>
      <c r="V64" s="141">
        <v>18302</v>
      </c>
      <c r="W64" s="121">
        <f>V64/C64</f>
        <v>9.941336230309615</v>
      </c>
      <c r="X64" s="145">
        <v>2052</v>
      </c>
      <c r="Y64" s="145">
        <v>42421</v>
      </c>
      <c r="Z64" s="122">
        <f>Y64/C64</f>
        <v>23.042368278109723</v>
      </c>
      <c r="AA64" s="123">
        <f t="shared" si="0"/>
        <v>0.4314372598477169</v>
      </c>
      <c r="AB64" s="127">
        <v>49143</v>
      </c>
      <c r="AC64" s="124">
        <f>AB64/C64</f>
        <v>26.69364475828354</v>
      </c>
      <c r="AD64" s="144">
        <v>9427</v>
      </c>
      <c r="AE64" s="124">
        <f>AD64/C64</f>
        <v>5.120586637696904</v>
      </c>
      <c r="AF64" s="123">
        <f t="shared" si="1"/>
        <v>0.1918279307327595</v>
      </c>
      <c r="AG64" s="147">
        <v>12230</v>
      </c>
      <c r="AH64" s="148">
        <v>20</v>
      </c>
      <c r="AI64" s="18">
        <v>1</v>
      </c>
      <c r="AJ64" s="158">
        <v>14420</v>
      </c>
      <c r="AK64" s="18">
        <v>3</v>
      </c>
      <c r="AL64" s="127">
        <v>15162</v>
      </c>
      <c r="AM64" s="128">
        <v>1889</v>
      </c>
    </row>
    <row r="65" spans="1:39" ht="12.75">
      <c r="A65" t="s">
        <v>119</v>
      </c>
      <c r="B65" t="s">
        <v>50</v>
      </c>
      <c r="C65" s="40">
        <v>13521</v>
      </c>
      <c r="D65" s="40" t="s">
        <v>121</v>
      </c>
      <c r="E65" s="40" t="s">
        <v>99</v>
      </c>
      <c r="G65" s="140">
        <v>2470</v>
      </c>
      <c r="H65" s="140">
        <v>40538</v>
      </c>
      <c r="I65" s="140">
        <v>484</v>
      </c>
      <c r="J65" s="140">
        <v>8652</v>
      </c>
      <c r="K65" s="140">
        <v>32791</v>
      </c>
      <c r="L65" s="140">
        <v>81981</v>
      </c>
      <c r="M65" s="119">
        <f>L65/C65</f>
        <v>6.063234967827824</v>
      </c>
      <c r="N65" s="140">
        <v>88606</v>
      </c>
      <c r="O65" s="120">
        <f>N65/C65</f>
        <v>6.553213519710081</v>
      </c>
      <c r="P65" s="140">
        <v>1107</v>
      </c>
      <c r="Q65" s="140">
        <v>2322</v>
      </c>
      <c r="R65" s="144">
        <v>14014</v>
      </c>
      <c r="S65" s="144">
        <v>0</v>
      </c>
      <c r="T65" s="144">
        <v>301109</v>
      </c>
      <c r="U65" s="144">
        <v>0</v>
      </c>
      <c r="V65" s="141">
        <v>315123</v>
      </c>
      <c r="W65" s="121">
        <f>V65/C65</f>
        <v>23.306190370534726</v>
      </c>
      <c r="X65" s="145">
        <v>67417</v>
      </c>
      <c r="Y65" s="145">
        <v>413491</v>
      </c>
      <c r="Z65" s="122">
        <f>Y65/C65</f>
        <v>30.58139190888248</v>
      </c>
      <c r="AA65" s="123">
        <f t="shared" si="0"/>
        <v>0.7621036491725334</v>
      </c>
      <c r="AB65" s="127">
        <v>390946</v>
      </c>
      <c r="AC65" s="124">
        <f>AB65/C65</f>
        <v>28.91398565194882</v>
      </c>
      <c r="AD65" s="144">
        <v>63417</v>
      </c>
      <c r="AE65" s="124">
        <f>AD65/C65</f>
        <v>4.690259596183714</v>
      </c>
      <c r="AF65" s="123">
        <f t="shared" si="1"/>
        <v>0.16221421884352313</v>
      </c>
      <c r="AG65" s="147">
        <v>43000</v>
      </c>
      <c r="AH65" s="148">
        <v>35</v>
      </c>
      <c r="AI65" s="18">
        <v>1</v>
      </c>
      <c r="AJ65" s="158">
        <v>57456</v>
      </c>
      <c r="AK65" s="18">
        <v>11.3</v>
      </c>
      <c r="AL65" s="127">
        <v>197722</v>
      </c>
      <c r="AM65" s="128">
        <v>70212</v>
      </c>
    </row>
    <row r="66" spans="3:37" ht="12.75">
      <c r="C66" s="40"/>
      <c r="D66" s="40"/>
      <c r="E66" s="40"/>
      <c r="G66" s="140"/>
      <c r="H66" s="140"/>
      <c r="I66" s="140"/>
      <c r="J66" s="140"/>
      <c r="K66" s="140"/>
      <c r="L66" s="140"/>
      <c r="M66" s="119"/>
      <c r="N66" s="140"/>
      <c r="O66" s="120"/>
      <c r="P66" s="140"/>
      <c r="Q66" s="140"/>
      <c r="R66" s="144"/>
      <c r="S66" s="144"/>
      <c r="T66" s="144"/>
      <c r="U66" s="144"/>
      <c r="V66" s="141"/>
      <c r="W66" s="121"/>
      <c r="X66" s="145"/>
      <c r="Y66" s="145"/>
      <c r="Z66" s="122"/>
      <c r="AA66" s="123"/>
      <c r="AB66" s="127"/>
      <c r="AC66" s="124"/>
      <c r="AD66" s="144"/>
      <c r="AE66" s="124"/>
      <c r="AF66" s="123"/>
      <c r="AG66" s="147"/>
      <c r="AH66" s="148"/>
      <c r="AI66" s="18"/>
      <c r="AK66" s="18"/>
    </row>
    <row r="67" spans="1:39" ht="12.75">
      <c r="A67" t="s">
        <v>2</v>
      </c>
      <c r="B67" t="s">
        <v>17</v>
      </c>
      <c r="C67" s="40">
        <v>1171</v>
      </c>
      <c r="D67" s="40" t="s">
        <v>121</v>
      </c>
      <c r="E67" s="40" t="s">
        <v>97</v>
      </c>
      <c r="G67" s="140">
        <v>250</v>
      </c>
      <c r="H67" s="140">
        <v>6153</v>
      </c>
      <c r="I67" s="140">
        <v>251</v>
      </c>
      <c r="J67" s="140">
        <v>2551</v>
      </c>
      <c r="K67" s="140">
        <v>626</v>
      </c>
      <c r="L67" s="140">
        <v>9330</v>
      </c>
      <c r="M67" s="119">
        <f>L67/C67</f>
        <v>7.967549103330486</v>
      </c>
      <c r="N67" s="140">
        <v>17380</v>
      </c>
      <c r="O67" s="120">
        <f>N67/C67</f>
        <v>14.84201537147737</v>
      </c>
      <c r="P67" s="140">
        <v>74</v>
      </c>
      <c r="Q67" s="140">
        <v>85</v>
      </c>
      <c r="R67" s="144">
        <v>5000</v>
      </c>
      <c r="S67" s="144">
        <v>6500</v>
      </c>
      <c r="T67" s="144">
        <v>0</v>
      </c>
      <c r="U67" s="144">
        <v>0</v>
      </c>
      <c r="V67" s="141">
        <v>11500</v>
      </c>
      <c r="W67" s="121">
        <f>V67/C67</f>
        <v>9.82066609735269</v>
      </c>
      <c r="X67" s="145">
        <v>2077</v>
      </c>
      <c r="Y67" s="145">
        <v>16474</v>
      </c>
      <c r="Z67" s="122">
        <f>Y67/C67</f>
        <v>14.068317677198975</v>
      </c>
      <c r="AA67" s="123">
        <f t="shared" si="0"/>
        <v>0.6980696855651329</v>
      </c>
      <c r="AB67" s="127">
        <v>17010</v>
      </c>
      <c r="AC67" s="124">
        <f>AB67/C67</f>
        <v>14.52604611443211</v>
      </c>
      <c r="AD67" s="144">
        <v>7498</v>
      </c>
      <c r="AE67" s="124">
        <f>AD67/C67</f>
        <v>6.403074295473954</v>
      </c>
      <c r="AF67" s="123">
        <f t="shared" si="1"/>
        <v>0.44079952968841857</v>
      </c>
      <c r="AG67" s="147">
        <v>5700</v>
      </c>
      <c r="AH67" s="148">
        <v>20</v>
      </c>
      <c r="AI67" s="18">
        <v>1</v>
      </c>
      <c r="AJ67" s="158">
        <v>8944</v>
      </c>
      <c r="AK67" s="18">
        <v>0</v>
      </c>
      <c r="AL67" s="127">
        <v>5700</v>
      </c>
      <c r="AM67" s="128">
        <v>436</v>
      </c>
    </row>
    <row r="68" spans="1:39" ht="12.75">
      <c r="A68" t="s">
        <v>1</v>
      </c>
      <c r="B68" t="s">
        <v>52</v>
      </c>
      <c r="C68">
        <v>239</v>
      </c>
      <c r="D68" s="40" t="s">
        <v>120</v>
      </c>
      <c r="E68" s="40" t="s">
        <v>97</v>
      </c>
      <c r="G68" s="140">
        <v>2</v>
      </c>
      <c r="H68" s="140">
        <v>989</v>
      </c>
      <c r="I68" s="140">
        <v>0</v>
      </c>
      <c r="J68" s="140">
        <v>718</v>
      </c>
      <c r="K68" s="140">
        <v>133</v>
      </c>
      <c r="L68" s="140">
        <v>1840</v>
      </c>
      <c r="M68" s="119">
        <f>L68/C68</f>
        <v>7.698744769874477</v>
      </c>
      <c r="N68" s="140">
        <v>1047</v>
      </c>
      <c r="O68" s="120">
        <f>N68/C68</f>
        <v>4.380753138075314</v>
      </c>
      <c r="P68" s="140">
        <v>132</v>
      </c>
      <c r="Q68" s="140">
        <v>41</v>
      </c>
      <c r="R68" s="144">
        <v>788</v>
      </c>
      <c r="S68" s="144">
        <v>200</v>
      </c>
      <c r="T68" s="144">
        <v>0</v>
      </c>
      <c r="U68" s="144">
        <v>0</v>
      </c>
      <c r="V68" s="141">
        <v>988</v>
      </c>
      <c r="W68" s="121">
        <f>V68/C68</f>
        <v>4.133891213389122</v>
      </c>
      <c r="X68" s="145">
        <v>1629</v>
      </c>
      <c r="Y68" s="145">
        <v>3500</v>
      </c>
      <c r="Z68" s="122">
        <f>Y68/C68</f>
        <v>14.644351464435147</v>
      </c>
      <c r="AA68" s="123">
        <f t="shared" si="0"/>
        <v>0.2822857142857143</v>
      </c>
      <c r="AB68" s="127">
        <v>1937</v>
      </c>
      <c r="AC68" s="124">
        <f>AB68/C68</f>
        <v>8.104602510460252</v>
      </c>
      <c r="AD68" s="144">
        <v>240</v>
      </c>
      <c r="AE68" s="124">
        <f>AD68/C68</f>
        <v>1.00418410041841</v>
      </c>
      <c r="AF68" s="123">
        <f t="shared" si="1"/>
        <v>0.12390294269488901</v>
      </c>
      <c r="AG68" s="147">
        <v>552</v>
      </c>
      <c r="AH68" s="148">
        <v>8</v>
      </c>
      <c r="AI68" s="18">
        <v>1</v>
      </c>
      <c r="AJ68" s="158">
        <v>560</v>
      </c>
      <c r="AK68" s="18">
        <v>0</v>
      </c>
      <c r="AL68" s="127">
        <v>552</v>
      </c>
      <c r="AM68" s="128">
        <v>0</v>
      </c>
    </row>
    <row r="69" spans="1:39" ht="12.75">
      <c r="A69" t="s">
        <v>2</v>
      </c>
      <c r="B69" t="s">
        <v>53</v>
      </c>
      <c r="C69" s="40">
        <v>19195</v>
      </c>
      <c r="D69" s="40" t="s">
        <v>121</v>
      </c>
      <c r="E69" s="40" t="s">
        <v>125</v>
      </c>
      <c r="G69" s="140">
        <v>1207</v>
      </c>
      <c r="H69" s="140">
        <v>38959</v>
      </c>
      <c r="I69" s="140">
        <v>935</v>
      </c>
      <c r="J69" s="140">
        <v>16217</v>
      </c>
      <c r="K69" s="140">
        <v>4637</v>
      </c>
      <c r="L69" s="140">
        <v>59813</v>
      </c>
      <c r="M69" s="119">
        <f>L69/C69</f>
        <v>3.1160718937223235</v>
      </c>
      <c r="N69" s="140">
        <v>102637</v>
      </c>
      <c r="O69" s="120">
        <f>N69/C69</f>
        <v>5.347069549361813</v>
      </c>
      <c r="P69" s="140">
        <v>1566</v>
      </c>
      <c r="Q69" s="140">
        <v>1102</v>
      </c>
      <c r="R69" s="144">
        <v>21536</v>
      </c>
      <c r="S69" s="144">
        <v>0</v>
      </c>
      <c r="T69" s="144">
        <v>5000</v>
      </c>
      <c r="U69" s="144">
        <v>299622</v>
      </c>
      <c r="V69" s="141">
        <v>326158</v>
      </c>
      <c r="W69" s="121">
        <f>V69/C69</f>
        <v>16.991820786663194</v>
      </c>
      <c r="X69" s="145">
        <v>5754</v>
      </c>
      <c r="Y69" s="145">
        <v>368456</v>
      </c>
      <c r="Z69" s="122">
        <f>Y69/C69</f>
        <v>19.19541547277937</v>
      </c>
      <c r="AA69" s="123">
        <f t="shared" si="0"/>
        <v>0.8852020322643681</v>
      </c>
      <c r="AB69" s="127">
        <v>324032</v>
      </c>
      <c r="AC69" s="124">
        <f>AB69/C69</f>
        <v>16.881062776764782</v>
      </c>
      <c r="AD69" s="144">
        <v>40040</v>
      </c>
      <c r="AE69" s="124">
        <f>AD69/C69</f>
        <v>2.0859598853868193</v>
      </c>
      <c r="AF69" s="123">
        <f t="shared" si="1"/>
        <v>0.1235680426624531</v>
      </c>
      <c r="AG69" s="147">
        <v>53831</v>
      </c>
      <c r="AH69" s="148">
        <v>35</v>
      </c>
      <c r="AI69" s="18">
        <v>1</v>
      </c>
      <c r="AJ69" s="158">
        <v>40365</v>
      </c>
      <c r="AK69" s="18">
        <v>6</v>
      </c>
      <c r="AL69" s="127">
        <v>252075</v>
      </c>
      <c r="AM69" s="157" t="s">
        <v>198</v>
      </c>
    </row>
    <row r="70" spans="1:39" ht="12.75">
      <c r="A70" t="s">
        <v>2</v>
      </c>
      <c r="B70" t="s">
        <v>54</v>
      </c>
      <c r="C70">
        <v>473</v>
      </c>
      <c r="D70" s="40" t="s">
        <v>121</v>
      </c>
      <c r="E70" s="40" t="s">
        <v>123</v>
      </c>
      <c r="G70" s="140">
        <v>162</v>
      </c>
      <c r="H70" s="140">
        <v>3805</v>
      </c>
      <c r="I70" s="140">
        <v>78</v>
      </c>
      <c r="J70" s="140">
        <v>1561</v>
      </c>
      <c r="K70" s="140">
        <v>261</v>
      </c>
      <c r="L70" s="140">
        <v>5627</v>
      </c>
      <c r="M70" s="119">
        <f>L70/C70</f>
        <v>11.896405919661733</v>
      </c>
      <c r="N70" s="140">
        <v>12831</v>
      </c>
      <c r="O70" s="120">
        <f>N70/C70</f>
        <v>27.126849894291755</v>
      </c>
      <c r="P70" s="140">
        <v>317</v>
      </c>
      <c r="Q70" s="140">
        <v>122</v>
      </c>
      <c r="R70" s="144">
        <v>12229</v>
      </c>
      <c r="S70" s="144">
        <v>2000</v>
      </c>
      <c r="T70" s="144">
        <v>2000</v>
      </c>
      <c r="U70" s="144">
        <v>0</v>
      </c>
      <c r="V70" s="141">
        <v>16229</v>
      </c>
      <c r="W70" s="121">
        <f>V70/C70</f>
        <v>34.3107822410148</v>
      </c>
      <c r="X70" s="145">
        <v>2255</v>
      </c>
      <c r="Y70" s="145">
        <v>22607</v>
      </c>
      <c r="Z70" s="122">
        <f>Y70/C70</f>
        <v>47.79492600422833</v>
      </c>
      <c r="AA70" s="123">
        <f t="shared" si="0"/>
        <v>0.7178749944707391</v>
      </c>
      <c r="AB70" s="127">
        <v>21173</v>
      </c>
      <c r="AC70" s="124">
        <f>AB70/C70</f>
        <v>44.76321353065539</v>
      </c>
      <c r="AD70" s="144">
        <v>2929</v>
      </c>
      <c r="AE70" s="124">
        <f>AD70/C70</f>
        <v>6.192389006342495</v>
      </c>
      <c r="AF70" s="123">
        <f t="shared" si="1"/>
        <v>0.13833656071411704</v>
      </c>
      <c r="AG70" s="147">
        <v>2456</v>
      </c>
      <c r="AH70" s="148">
        <v>20</v>
      </c>
      <c r="AI70" s="18">
        <v>0.5</v>
      </c>
      <c r="AJ70" s="158">
        <v>3304</v>
      </c>
      <c r="AK70" s="18">
        <v>0.5</v>
      </c>
      <c r="AL70" s="127">
        <v>5106</v>
      </c>
      <c r="AM70" s="128">
        <v>522</v>
      </c>
    </row>
    <row r="71" spans="1:39" ht="12.75">
      <c r="A71" t="s">
        <v>2</v>
      </c>
      <c r="B71" t="s">
        <v>56</v>
      </c>
      <c r="C71" s="40">
        <v>2435</v>
      </c>
      <c r="D71" s="40" t="s">
        <v>121</v>
      </c>
      <c r="E71" s="40" t="s">
        <v>123</v>
      </c>
      <c r="G71" s="160" t="s">
        <v>198</v>
      </c>
      <c r="H71" s="140">
        <v>12421</v>
      </c>
      <c r="I71" s="160" t="s">
        <v>198</v>
      </c>
      <c r="J71" s="140">
        <v>4809</v>
      </c>
      <c r="K71" s="140">
        <v>1786</v>
      </c>
      <c r="L71" s="140">
        <v>19016</v>
      </c>
      <c r="M71" s="119">
        <f>L71/C71</f>
        <v>7.809445585215606</v>
      </c>
      <c r="N71" s="140">
        <v>26845</v>
      </c>
      <c r="O71" s="120">
        <f>N71/C71</f>
        <v>11.02464065708419</v>
      </c>
      <c r="P71" s="140">
        <v>386</v>
      </c>
      <c r="Q71" s="140">
        <v>233</v>
      </c>
      <c r="R71" s="144">
        <v>7841</v>
      </c>
      <c r="S71" s="144">
        <v>10045</v>
      </c>
      <c r="T71" s="144">
        <v>9000</v>
      </c>
      <c r="U71" s="144">
        <v>25000</v>
      </c>
      <c r="V71" s="141">
        <v>51886</v>
      </c>
      <c r="W71" s="121">
        <f>V71/C71</f>
        <v>21.30841889117043</v>
      </c>
      <c r="X71" s="145">
        <v>1488</v>
      </c>
      <c r="Y71" s="145">
        <v>56965</v>
      </c>
      <c r="Z71" s="122">
        <f>Y71/C71</f>
        <v>23.39425051334702</v>
      </c>
      <c r="AA71" s="123">
        <f t="shared" si="0"/>
        <v>0.9108399894672167</v>
      </c>
      <c r="AB71" s="127">
        <v>49921</v>
      </c>
      <c r="AC71" s="124">
        <f>AB71/C71</f>
        <v>20.501437371663243</v>
      </c>
      <c r="AD71" s="144">
        <v>8469</v>
      </c>
      <c r="AE71" s="124">
        <f>AD71/C71</f>
        <v>3.4780287474332647</v>
      </c>
      <c r="AF71" s="123">
        <f t="shared" si="1"/>
        <v>0.16964804390937682</v>
      </c>
      <c r="AG71" s="147">
        <v>13800</v>
      </c>
      <c r="AH71" s="148">
        <v>40</v>
      </c>
      <c r="AI71" s="18">
        <v>0.8</v>
      </c>
      <c r="AJ71" s="158">
        <v>21060</v>
      </c>
      <c r="AK71" s="18">
        <v>0.9</v>
      </c>
      <c r="AL71" s="127">
        <v>20847</v>
      </c>
      <c r="AM71" s="128">
        <v>8150</v>
      </c>
    </row>
    <row r="72" spans="3:37" ht="12.75">
      <c r="C72" s="40"/>
      <c r="D72" s="40"/>
      <c r="E72" s="40"/>
      <c r="G72" s="140"/>
      <c r="H72" s="140"/>
      <c r="I72" s="140"/>
      <c r="J72" s="140"/>
      <c r="K72" s="140"/>
      <c r="L72" s="140"/>
      <c r="M72" s="119"/>
      <c r="N72" s="140"/>
      <c r="O72" s="120"/>
      <c r="P72" s="140"/>
      <c r="Q72" s="140"/>
      <c r="R72" s="144"/>
      <c r="S72" s="144"/>
      <c r="T72" s="144"/>
      <c r="U72" s="144"/>
      <c r="V72" s="141"/>
      <c r="W72" s="121"/>
      <c r="X72" s="145"/>
      <c r="Y72" s="145"/>
      <c r="Z72" s="122"/>
      <c r="AA72" s="123"/>
      <c r="AB72" s="127"/>
      <c r="AC72" s="124"/>
      <c r="AD72" s="144"/>
      <c r="AE72" s="124"/>
      <c r="AF72" s="123"/>
      <c r="AG72" s="147"/>
      <c r="AH72" s="148"/>
      <c r="AI72" s="18"/>
      <c r="AK72" s="18"/>
    </row>
    <row r="73" spans="1:39" ht="12.75">
      <c r="A73" t="s">
        <v>118</v>
      </c>
      <c r="B73" t="s">
        <v>10</v>
      </c>
      <c r="C73" s="40">
        <v>2136</v>
      </c>
      <c r="D73" s="40" t="s">
        <v>120</v>
      </c>
      <c r="E73" s="40" t="s">
        <v>97</v>
      </c>
      <c r="G73" s="140">
        <v>214</v>
      </c>
      <c r="H73" s="140">
        <v>6151</v>
      </c>
      <c r="I73" s="140">
        <v>168</v>
      </c>
      <c r="J73" s="140">
        <v>2991</v>
      </c>
      <c r="K73" s="140">
        <v>1244</v>
      </c>
      <c r="L73" s="140">
        <v>10386</v>
      </c>
      <c r="M73" s="119">
        <f>L73/C73</f>
        <v>4.862359550561798</v>
      </c>
      <c r="N73" s="140">
        <v>9803</v>
      </c>
      <c r="O73" s="120">
        <f>N73/C73</f>
        <v>4.589419475655431</v>
      </c>
      <c r="P73" s="140">
        <v>146</v>
      </c>
      <c r="Q73" s="140">
        <v>45</v>
      </c>
      <c r="R73" s="144">
        <v>2815</v>
      </c>
      <c r="S73" s="144">
        <v>7700</v>
      </c>
      <c r="T73" s="144">
        <v>4500</v>
      </c>
      <c r="U73" s="144">
        <v>0</v>
      </c>
      <c r="V73" s="141">
        <v>15015</v>
      </c>
      <c r="W73" s="121">
        <f>V73/C73</f>
        <v>7.029494382022472</v>
      </c>
      <c r="X73" s="145">
        <v>1695</v>
      </c>
      <c r="Y73" s="145">
        <v>18277</v>
      </c>
      <c r="Z73" s="122">
        <f>Y73/C73</f>
        <v>8.556647940074907</v>
      </c>
      <c r="AA73" s="123">
        <f t="shared" si="0"/>
        <v>0.8215243201838376</v>
      </c>
      <c r="AB73" s="127">
        <v>14510</v>
      </c>
      <c r="AC73" s="124">
        <f>AB73/C73</f>
        <v>6.793071161048689</v>
      </c>
      <c r="AD73" s="144">
        <v>3036</v>
      </c>
      <c r="AE73" s="124">
        <f>AD73/C73</f>
        <v>1.4213483146067416</v>
      </c>
      <c r="AF73" s="123">
        <f t="shared" si="1"/>
        <v>0.20923501033769815</v>
      </c>
      <c r="AG73" s="147">
        <v>5909</v>
      </c>
      <c r="AH73" s="148">
        <v>13</v>
      </c>
      <c r="AI73" s="18">
        <v>1</v>
      </c>
      <c r="AJ73" s="158">
        <v>12000</v>
      </c>
      <c r="AK73" s="18">
        <v>0.6</v>
      </c>
      <c r="AL73" s="127">
        <v>6690</v>
      </c>
      <c r="AM73" s="128">
        <v>887</v>
      </c>
    </row>
    <row r="74" spans="1:39" ht="12.75">
      <c r="A74" t="s">
        <v>1</v>
      </c>
      <c r="B74" t="s">
        <v>57</v>
      </c>
      <c r="C74">
        <v>723</v>
      </c>
      <c r="D74" s="40" t="s">
        <v>120</v>
      </c>
      <c r="E74" s="40" t="s">
        <v>123</v>
      </c>
      <c r="G74" s="140">
        <v>550</v>
      </c>
      <c r="H74" s="140">
        <v>4890</v>
      </c>
      <c r="I74" s="140">
        <v>175</v>
      </c>
      <c r="J74" s="140">
        <v>1378</v>
      </c>
      <c r="K74" s="140">
        <v>1</v>
      </c>
      <c r="L74" s="140">
        <v>6269</v>
      </c>
      <c r="M74" s="119">
        <f>L74/C74</f>
        <v>8.670816044260027</v>
      </c>
      <c r="N74" s="140">
        <v>10911</v>
      </c>
      <c r="O74" s="120">
        <f>N74/C74</f>
        <v>15.091286307053942</v>
      </c>
      <c r="P74" s="140">
        <v>694</v>
      </c>
      <c r="Q74" s="140">
        <v>313</v>
      </c>
      <c r="R74" s="144">
        <v>2385</v>
      </c>
      <c r="S74" s="144">
        <v>1400</v>
      </c>
      <c r="T74" s="144">
        <v>600</v>
      </c>
      <c r="U74" s="144">
        <v>1000</v>
      </c>
      <c r="V74" s="141">
        <v>5385</v>
      </c>
      <c r="W74" s="121">
        <f>V74/C74</f>
        <v>7.448132780082988</v>
      </c>
      <c r="X74" s="145">
        <v>1969</v>
      </c>
      <c r="Y74" s="145">
        <v>10732</v>
      </c>
      <c r="Z74" s="122">
        <f>Y74/C74</f>
        <v>14.843706777316736</v>
      </c>
      <c r="AA74" s="123">
        <f t="shared" si="0"/>
        <v>0.5017704062616474</v>
      </c>
      <c r="AB74" s="127">
        <v>24346</v>
      </c>
      <c r="AC74" s="124">
        <f>AB74/C74</f>
        <v>33.673582295988936</v>
      </c>
      <c r="AD74" s="144">
        <v>4233</v>
      </c>
      <c r="AE74" s="124">
        <f>AD74/C74</f>
        <v>5.854771784232365</v>
      </c>
      <c r="AF74" s="123">
        <f t="shared" si="1"/>
        <v>0.1738683972726526</v>
      </c>
      <c r="AG74" s="147">
        <v>7140</v>
      </c>
      <c r="AH74" s="148">
        <v>20</v>
      </c>
      <c r="AI74" s="18">
        <v>1</v>
      </c>
      <c r="AJ74" s="158">
        <v>12072</v>
      </c>
      <c r="AK74" s="18">
        <v>0.8</v>
      </c>
      <c r="AL74" s="127">
        <v>10980</v>
      </c>
      <c r="AM74" s="128">
        <v>1704</v>
      </c>
    </row>
    <row r="75" spans="1:39" ht="12.75">
      <c r="A75" t="s">
        <v>119</v>
      </c>
      <c r="B75" t="s">
        <v>58</v>
      </c>
      <c r="C75" s="40">
        <v>10251</v>
      </c>
      <c r="D75" s="40" t="s">
        <v>121</v>
      </c>
      <c r="E75" s="40" t="s">
        <v>123</v>
      </c>
      <c r="G75" s="140">
        <v>448</v>
      </c>
      <c r="H75" s="140">
        <v>32611</v>
      </c>
      <c r="I75" s="140">
        <v>658</v>
      </c>
      <c r="J75" s="140">
        <v>16378</v>
      </c>
      <c r="K75" s="140">
        <v>8810</v>
      </c>
      <c r="L75" s="140">
        <v>57799</v>
      </c>
      <c r="M75" s="119">
        <f>L75/C75</f>
        <v>5.6383767437323185</v>
      </c>
      <c r="N75" s="140">
        <v>75607</v>
      </c>
      <c r="O75" s="120">
        <f>N75/C75</f>
        <v>7.375573114818066</v>
      </c>
      <c r="P75" s="140">
        <v>600</v>
      </c>
      <c r="Q75" s="140">
        <v>1089</v>
      </c>
      <c r="R75" s="144">
        <v>14536</v>
      </c>
      <c r="S75" s="144">
        <v>31990</v>
      </c>
      <c r="T75" s="144">
        <v>92097</v>
      </c>
      <c r="U75" s="144">
        <v>15005</v>
      </c>
      <c r="V75" s="141">
        <v>153628</v>
      </c>
      <c r="W75" s="121">
        <f>V75/C75</f>
        <v>14.98663545019998</v>
      </c>
      <c r="X75" s="145">
        <v>4965</v>
      </c>
      <c r="Y75" s="145">
        <v>177194</v>
      </c>
      <c r="Z75" s="122">
        <f>Y75/C75</f>
        <v>17.285533118720124</v>
      </c>
      <c r="AA75" s="123">
        <f t="shared" si="0"/>
        <v>0.8670045261126224</v>
      </c>
      <c r="AB75" s="127">
        <v>173071</v>
      </c>
      <c r="AC75" s="124">
        <f>AB75/C75</f>
        <v>16.883328455760413</v>
      </c>
      <c r="AD75" s="144">
        <v>28297</v>
      </c>
      <c r="AE75" s="124">
        <f>AD75/C75</f>
        <v>2.7604136181835917</v>
      </c>
      <c r="AF75" s="123">
        <f t="shared" si="1"/>
        <v>0.16349937308965684</v>
      </c>
      <c r="AG75" s="147">
        <v>27417</v>
      </c>
      <c r="AH75" s="148">
        <v>35</v>
      </c>
      <c r="AI75" s="18">
        <v>1</v>
      </c>
      <c r="AJ75" s="158">
        <v>41413</v>
      </c>
      <c r="AK75" s="18">
        <v>3.9</v>
      </c>
      <c r="AL75" s="127">
        <v>92632</v>
      </c>
      <c r="AM75" s="128">
        <v>27734</v>
      </c>
    </row>
    <row r="76" spans="1:39" ht="12.75">
      <c r="A76" t="s">
        <v>2</v>
      </c>
      <c r="B76" t="s">
        <v>59</v>
      </c>
      <c r="C76" s="40">
        <v>2525</v>
      </c>
      <c r="D76" s="40" t="s">
        <v>121</v>
      </c>
      <c r="E76" s="40" t="s">
        <v>123</v>
      </c>
      <c r="G76" s="140">
        <v>562</v>
      </c>
      <c r="H76" s="140">
        <v>11855</v>
      </c>
      <c r="I76" s="140">
        <v>220</v>
      </c>
      <c r="J76" s="140">
        <v>5010</v>
      </c>
      <c r="K76" s="140">
        <v>1861</v>
      </c>
      <c r="L76" s="140">
        <v>18726</v>
      </c>
      <c r="M76" s="119">
        <f>L76/C76</f>
        <v>7.416237623762377</v>
      </c>
      <c r="N76" s="140">
        <v>33283</v>
      </c>
      <c r="O76" s="120">
        <f>N76/C76</f>
        <v>13.181386138613862</v>
      </c>
      <c r="P76" s="140">
        <v>199</v>
      </c>
      <c r="Q76" s="140">
        <v>309</v>
      </c>
      <c r="R76" s="144">
        <v>7331</v>
      </c>
      <c r="S76" s="144">
        <v>14500</v>
      </c>
      <c r="T76" s="144">
        <v>16500</v>
      </c>
      <c r="U76" s="144">
        <v>0</v>
      </c>
      <c r="V76" s="141">
        <v>38331</v>
      </c>
      <c r="W76" s="121">
        <f>V76/C76</f>
        <v>15.18059405940594</v>
      </c>
      <c r="X76" s="145">
        <v>1927</v>
      </c>
      <c r="Y76" s="145">
        <v>43529</v>
      </c>
      <c r="Z76" s="122">
        <f>Y76/C76</f>
        <v>17.23920792079208</v>
      </c>
      <c r="AA76" s="123">
        <f t="shared" si="0"/>
        <v>0.8805853568885111</v>
      </c>
      <c r="AB76" s="127">
        <v>43844</v>
      </c>
      <c r="AC76" s="124">
        <f>AB76/C76</f>
        <v>17.363960396039605</v>
      </c>
      <c r="AD76" s="144">
        <v>6911</v>
      </c>
      <c r="AE76" s="124">
        <f>AD76/C76</f>
        <v>2.7370297029702972</v>
      </c>
      <c r="AF76" s="123">
        <f t="shared" si="1"/>
        <v>0.15762704132834596</v>
      </c>
      <c r="AG76" s="147">
        <v>13623</v>
      </c>
      <c r="AH76" s="148">
        <v>40</v>
      </c>
      <c r="AI76" s="18">
        <v>0.6</v>
      </c>
      <c r="AJ76" s="158">
        <v>21216</v>
      </c>
      <c r="AK76" s="18">
        <v>0.6</v>
      </c>
      <c r="AL76" s="127">
        <v>19309</v>
      </c>
      <c r="AM76" s="128">
        <v>1921</v>
      </c>
    </row>
    <row r="77" spans="1:39" ht="12.75">
      <c r="A77" t="s">
        <v>119</v>
      </c>
      <c r="B77" t="s">
        <v>61</v>
      </c>
      <c r="C77">
        <v>311</v>
      </c>
      <c r="D77" s="40" t="s">
        <v>120</v>
      </c>
      <c r="E77" s="40" t="s">
        <v>123</v>
      </c>
      <c r="G77" s="140">
        <v>224</v>
      </c>
      <c r="H77" s="140">
        <v>2796</v>
      </c>
      <c r="I77" s="140">
        <v>114</v>
      </c>
      <c r="J77" s="140">
        <v>1489</v>
      </c>
      <c r="K77" s="140">
        <v>603</v>
      </c>
      <c r="L77" s="140">
        <v>4888</v>
      </c>
      <c r="M77" s="119">
        <f>L77/C77</f>
        <v>15.717041800643086</v>
      </c>
      <c r="N77" s="140">
        <v>3947</v>
      </c>
      <c r="O77" s="120">
        <f>N77/C77</f>
        <v>12.691318327974276</v>
      </c>
      <c r="P77" s="140">
        <v>60</v>
      </c>
      <c r="Q77" s="140">
        <v>18</v>
      </c>
      <c r="R77" s="144">
        <v>2161</v>
      </c>
      <c r="S77" s="144">
        <v>500</v>
      </c>
      <c r="T77" s="144">
        <v>655</v>
      </c>
      <c r="U77" s="144">
        <v>0</v>
      </c>
      <c r="V77" s="141">
        <v>3316</v>
      </c>
      <c r="W77" s="121">
        <f>V77/C77</f>
        <v>10.662379421221864</v>
      </c>
      <c r="X77" s="145">
        <v>1877</v>
      </c>
      <c r="Y77" s="145">
        <v>7129</v>
      </c>
      <c r="Z77" s="122">
        <f>Y77/C77</f>
        <v>22.922829581993568</v>
      </c>
      <c r="AA77" s="123">
        <f t="shared" si="0"/>
        <v>0.4651423762098471</v>
      </c>
      <c r="AB77" s="127">
        <v>3955</v>
      </c>
      <c r="AC77" s="124">
        <f>AB77/C77</f>
        <v>12.717041800643086</v>
      </c>
      <c r="AD77" s="144">
        <v>2059</v>
      </c>
      <c r="AE77" s="124">
        <f>AD77/C77</f>
        <v>6.620578778135048</v>
      </c>
      <c r="AF77" s="123">
        <f t="shared" si="1"/>
        <v>0.520606826801517</v>
      </c>
      <c r="AG77" s="147">
        <v>1428</v>
      </c>
      <c r="AH77" s="148">
        <v>9</v>
      </c>
      <c r="AI77" s="18">
        <v>0.8</v>
      </c>
      <c r="AJ77" s="158">
        <v>2200</v>
      </c>
      <c r="AK77" s="18">
        <v>0.5</v>
      </c>
      <c r="AL77" s="127">
        <v>1558</v>
      </c>
      <c r="AM77" s="128">
        <v>55</v>
      </c>
    </row>
    <row r="78" spans="4:37" ht="12.75">
      <c r="D78" s="40"/>
      <c r="E78" s="40"/>
      <c r="G78" s="140"/>
      <c r="H78" s="140"/>
      <c r="I78" s="140"/>
      <c r="J78" s="140"/>
      <c r="K78" s="140"/>
      <c r="L78" s="140"/>
      <c r="M78" s="119"/>
      <c r="N78" s="140"/>
      <c r="O78" s="120"/>
      <c r="P78" s="140"/>
      <c r="Q78" s="140"/>
      <c r="R78" s="144"/>
      <c r="S78" s="144"/>
      <c r="T78" s="144"/>
      <c r="U78" s="144"/>
      <c r="V78" s="141"/>
      <c r="W78" s="121"/>
      <c r="X78" s="145"/>
      <c r="Y78" s="145"/>
      <c r="Z78" s="122"/>
      <c r="AA78" s="123"/>
      <c r="AB78" s="127"/>
      <c r="AC78" s="124"/>
      <c r="AD78" s="144"/>
      <c r="AE78" s="124"/>
      <c r="AF78" s="123"/>
      <c r="AG78" s="147"/>
      <c r="AH78" s="148"/>
      <c r="AI78" s="18"/>
      <c r="AK78" s="18"/>
    </row>
    <row r="79" spans="1:39" ht="12.75">
      <c r="A79" t="s">
        <v>118</v>
      </c>
      <c r="B79" t="s">
        <v>62</v>
      </c>
      <c r="C79" s="40">
        <v>1016</v>
      </c>
      <c r="D79" s="40" t="s">
        <v>121</v>
      </c>
      <c r="E79" s="40" t="s">
        <v>97</v>
      </c>
      <c r="G79" s="140">
        <v>21</v>
      </c>
      <c r="H79" s="140">
        <v>1424</v>
      </c>
      <c r="I79" s="140">
        <v>8</v>
      </c>
      <c r="J79" s="140">
        <v>902</v>
      </c>
      <c r="K79" s="140">
        <v>104</v>
      </c>
      <c r="L79" s="140">
        <v>2430</v>
      </c>
      <c r="M79" s="119">
        <f>L79/C79</f>
        <v>2.391732283464567</v>
      </c>
      <c r="N79" s="140">
        <v>5479</v>
      </c>
      <c r="O79" s="120">
        <f>N79/C79</f>
        <v>5.392716535433071</v>
      </c>
      <c r="P79" s="140">
        <v>334</v>
      </c>
      <c r="Q79" s="140">
        <v>15</v>
      </c>
      <c r="R79" s="144">
        <v>1339</v>
      </c>
      <c r="S79" s="144">
        <v>0</v>
      </c>
      <c r="T79" s="144">
        <v>0</v>
      </c>
      <c r="U79" s="144">
        <v>825</v>
      </c>
      <c r="V79" s="141">
        <v>2164</v>
      </c>
      <c r="W79" s="121">
        <f>V79/C79</f>
        <v>2.12992125984252</v>
      </c>
      <c r="X79" s="145">
        <v>1951</v>
      </c>
      <c r="Y79" s="145">
        <v>6167</v>
      </c>
      <c r="Z79" s="122">
        <f>Y79/C79</f>
        <v>6.06988188976378</v>
      </c>
      <c r="AA79" s="123">
        <f t="shared" si="0"/>
        <v>0.3508999513539809</v>
      </c>
      <c r="AB79" s="127">
        <v>7447</v>
      </c>
      <c r="AC79" s="124">
        <f>AB79/C79</f>
        <v>7.3297244094488185</v>
      </c>
      <c r="AD79" s="144">
        <v>1025</v>
      </c>
      <c r="AE79" s="124">
        <f>AD79/C79</f>
        <v>1.0088582677165354</v>
      </c>
      <c r="AF79" s="123">
        <f t="shared" si="1"/>
        <v>0.13763931784611252</v>
      </c>
      <c r="AG79" s="147">
        <v>4241</v>
      </c>
      <c r="AH79" s="148">
        <v>12</v>
      </c>
      <c r="AI79" s="18">
        <v>1</v>
      </c>
      <c r="AJ79" s="158">
        <v>7500</v>
      </c>
      <c r="AK79" s="18">
        <v>0</v>
      </c>
      <c r="AL79" s="127">
        <v>4241</v>
      </c>
      <c r="AM79" s="128">
        <v>293</v>
      </c>
    </row>
    <row r="80" spans="1:39" ht="12.75">
      <c r="A80" t="s">
        <v>119</v>
      </c>
      <c r="B80" t="s">
        <v>64</v>
      </c>
      <c r="C80" s="40">
        <v>1794</v>
      </c>
      <c r="D80" s="40" t="s">
        <v>121</v>
      </c>
      <c r="E80" s="40" t="s">
        <v>97</v>
      </c>
      <c r="G80" s="140">
        <v>140</v>
      </c>
      <c r="H80" s="140">
        <v>3077</v>
      </c>
      <c r="I80" s="140">
        <v>387</v>
      </c>
      <c r="J80" s="140">
        <v>1809</v>
      </c>
      <c r="K80" s="140">
        <v>209</v>
      </c>
      <c r="L80" s="140">
        <v>5095</v>
      </c>
      <c r="M80" s="119">
        <f>L80/C80</f>
        <v>2.840022296544036</v>
      </c>
      <c r="N80" s="140">
        <v>2473</v>
      </c>
      <c r="O80" s="120">
        <f>N80/C80</f>
        <v>1.3784838350055741</v>
      </c>
      <c r="P80" s="140">
        <v>950</v>
      </c>
      <c r="Q80" s="140">
        <v>27</v>
      </c>
      <c r="R80" s="144">
        <v>1752</v>
      </c>
      <c r="S80" s="144">
        <v>3300</v>
      </c>
      <c r="T80" s="144">
        <v>0</v>
      </c>
      <c r="U80" s="144">
        <v>0</v>
      </c>
      <c r="V80" s="141">
        <v>5052</v>
      </c>
      <c r="W80" s="121">
        <f>V80/C80</f>
        <v>2.8160535117056855</v>
      </c>
      <c r="X80" s="145">
        <v>1919</v>
      </c>
      <c r="Y80" s="145">
        <v>8341</v>
      </c>
      <c r="Z80" s="122">
        <f>Y80/C80</f>
        <v>4.649386845039019</v>
      </c>
      <c r="AA80" s="123">
        <f t="shared" si="0"/>
        <v>0.605682771849898</v>
      </c>
      <c r="AB80" s="127">
        <v>8396</v>
      </c>
      <c r="AC80" s="124">
        <f>AB80/C80</f>
        <v>4.680044593088072</v>
      </c>
      <c r="AD80" s="144">
        <v>973</v>
      </c>
      <c r="AE80" s="124">
        <f>AD80/C80</f>
        <v>0.5423634336677815</v>
      </c>
      <c r="AF80" s="123">
        <f t="shared" si="1"/>
        <v>0.11588851834206765</v>
      </c>
      <c r="AG80" s="147">
        <v>5100</v>
      </c>
      <c r="AH80" s="148">
        <v>18</v>
      </c>
      <c r="AI80" s="18">
        <v>1</v>
      </c>
      <c r="AJ80" s="158">
        <v>11000</v>
      </c>
      <c r="AK80" s="18">
        <v>0</v>
      </c>
      <c r="AL80" s="127">
        <v>5231</v>
      </c>
      <c r="AM80" s="128">
        <v>0</v>
      </c>
    </row>
    <row r="81" spans="1:39" ht="12.75">
      <c r="A81" t="s">
        <v>118</v>
      </c>
      <c r="B81" t="s">
        <v>31</v>
      </c>
      <c r="C81" s="40">
        <v>3089</v>
      </c>
      <c r="D81" s="40" t="s">
        <v>120</v>
      </c>
      <c r="E81" s="40" t="s">
        <v>97</v>
      </c>
      <c r="G81" s="140">
        <v>178</v>
      </c>
      <c r="H81" s="140">
        <v>3392</v>
      </c>
      <c r="I81" s="140">
        <v>270</v>
      </c>
      <c r="J81" s="140">
        <v>1310</v>
      </c>
      <c r="K81" s="140">
        <v>336</v>
      </c>
      <c r="L81" s="140">
        <v>5038</v>
      </c>
      <c r="M81" s="119">
        <f>L81/C81</f>
        <v>1.6309485270314017</v>
      </c>
      <c r="N81" s="140">
        <v>8942</v>
      </c>
      <c r="O81" s="120">
        <f>N81/C81</f>
        <v>2.894787957267724</v>
      </c>
      <c r="P81" s="140">
        <v>835</v>
      </c>
      <c r="Q81" s="140">
        <v>88</v>
      </c>
      <c r="R81" s="144">
        <v>3257</v>
      </c>
      <c r="S81" s="144">
        <v>1428</v>
      </c>
      <c r="T81" s="144">
        <v>6000</v>
      </c>
      <c r="U81" s="144">
        <v>0</v>
      </c>
      <c r="V81" s="141">
        <v>10685</v>
      </c>
      <c r="W81" s="121">
        <f>V81/C81</f>
        <v>3.4590482356749757</v>
      </c>
      <c r="X81" s="145">
        <v>1960</v>
      </c>
      <c r="Y81" s="145">
        <v>16119</v>
      </c>
      <c r="Z81" s="122">
        <f>Y81/C81</f>
        <v>5.218193590158627</v>
      </c>
      <c r="AA81" s="123">
        <f t="shared" si="0"/>
        <v>0.6628823127985607</v>
      </c>
      <c r="AB81" s="127">
        <v>15674</v>
      </c>
      <c r="AC81" s="124">
        <f>AB81/C81</f>
        <v>5.074134023955973</v>
      </c>
      <c r="AD81" s="144">
        <v>4235</v>
      </c>
      <c r="AE81" s="124">
        <f>AD81/C81</f>
        <v>1.3709938491421172</v>
      </c>
      <c r="AF81" s="123">
        <f t="shared" si="1"/>
        <v>0.2701926757687891</v>
      </c>
      <c r="AG81" s="147">
        <v>6736</v>
      </c>
      <c r="AH81" s="148">
        <v>22</v>
      </c>
      <c r="AI81" s="18">
        <v>1</v>
      </c>
      <c r="AJ81" s="158">
        <v>13500</v>
      </c>
      <c r="AK81" s="18">
        <v>0</v>
      </c>
      <c r="AL81" s="127">
        <v>6736</v>
      </c>
      <c r="AM81" s="128">
        <v>876</v>
      </c>
    </row>
    <row r="82" spans="1:39" ht="12.75">
      <c r="A82" t="s">
        <v>0</v>
      </c>
      <c r="B82" t="s">
        <v>6</v>
      </c>
      <c r="C82" s="40">
        <v>3454</v>
      </c>
      <c r="D82" s="40" t="s">
        <v>121</v>
      </c>
      <c r="E82" s="40" t="s">
        <v>97</v>
      </c>
      <c r="G82" s="140">
        <v>308</v>
      </c>
      <c r="H82" s="140">
        <v>6170</v>
      </c>
      <c r="I82" s="140">
        <v>221</v>
      </c>
      <c r="J82" s="140">
        <v>1677</v>
      </c>
      <c r="K82" s="140">
        <v>3135</v>
      </c>
      <c r="L82" s="140">
        <v>10982</v>
      </c>
      <c r="M82" s="119">
        <f>L82/C82</f>
        <v>3.1795020266357845</v>
      </c>
      <c r="N82" s="140">
        <v>19100</v>
      </c>
      <c r="O82" s="120">
        <f>N82/C82</f>
        <v>5.529820497973364</v>
      </c>
      <c r="P82" s="140">
        <v>469</v>
      </c>
      <c r="Q82" s="140">
        <v>339</v>
      </c>
      <c r="R82" s="144">
        <v>5585</v>
      </c>
      <c r="S82" s="144">
        <v>12666</v>
      </c>
      <c r="T82" s="144">
        <v>0</v>
      </c>
      <c r="U82" s="144">
        <v>0</v>
      </c>
      <c r="V82" s="141">
        <v>18251</v>
      </c>
      <c r="W82" s="121">
        <f>V82/C82</f>
        <v>5.284018529241459</v>
      </c>
      <c r="X82" s="145">
        <v>1878</v>
      </c>
      <c r="Y82" s="145">
        <v>34452</v>
      </c>
      <c r="Z82" s="122">
        <f>Y82/C82</f>
        <v>9.97452229299363</v>
      </c>
      <c r="AA82" s="123">
        <f t="shared" si="0"/>
        <v>0.529751538372228</v>
      </c>
      <c r="AB82" s="127">
        <v>35347</v>
      </c>
      <c r="AC82" s="124">
        <f>AB82/C82</f>
        <v>10.23364215402432</v>
      </c>
      <c r="AD82" s="144">
        <v>6926</v>
      </c>
      <c r="AE82" s="124">
        <f>AD82/C82</f>
        <v>2.0052113491603936</v>
      </c>
      <c r="AF82" s="123">
        <f t="shared" si="1"/>
        <v>0.19594307862053356</v>
      </c>
      <c r="AG82" s="147">
        <v>9600</v>
      </c>
      <c r="AH82" s="148">
        <v>32</v>
      </c>
      <c r="AI82" s="18">
        <v>1</v>
      </c>
      <c r="AJ82" s="158">
        <v>10400</v>
      </c>
      <c r="AK82" s="18">
        <v>0.4</v>
      </c>
      <c r="AL82" s="127">
        <v>3500</v>
      </c>
      <c r="AM82" s="128">
        <v>0</v>
      </c>
    </row>
    <row r="83" spans="1:39" ht="12.75">
      <c r="A83" t="s">
        <v>118</v>
      </c>
      <c r="B83" t="s">
        <v>65</v>
      </c>
      <c r="C83" s="40">
        <v>2281</v>
      </c>
      <c r="D83" s="40" t="s">
        <v>121</v>
      </c>
      <c r="E83" s="40" t="s">
        <v>97</v>
      </c>
      <c r="G83" s="140">
        <v>176</v>
      </c>
      <c r="H83" s="140">
        <v>5570</v>
      </c>
      <c r="I83" s="140">
        <v>41</v>
      </c>
      <c r="J83" s="140">
        <v>937</v>
      </c>
      <c r="K83" s="140">
        <v>841</v>
      </c>
      <c r="L83" s="140">
        <v>7348</v>
      </c>
      <c r="M83" s="119">
        <f>L83/C83</f>
        <v>3.2213941253836036</v>
      </c>
      <c r="N83" s="140">
        <v>15142</v>
      </c>
      <c r="O83" s="120">
        <f>N83/C83</f>
        <v>6.6383165278386675</v>
      </c>
      <c r="P83" s="140">
        <v>250</v>
      </c>
      <c r="Q83" s="140">
        <v>46</v>
      </c>
      <c r="R83" s="144">
        <v>3006</v>
      </c>
      <c r="S83" s="144">
        <v>20562</v>
      </c>
      <c r="T83" s="144">
        <v>0</v>
      </c>
      <c r="U83" s="144">
        <v>0</v>
      </c>
      <c r="V83" s="141">
        <v>23568</v>
      </c>
      <c r="W83" s="121">
        <f>V83/C83</f>
        <v>10.332310390179746</v>
      </c>
      <c r="X83" s="145">
        <v>1786</v>
      </c>
      <c r="Y83" s="145">
        <v>27323</v>
      </c>
      <c r="Z83" s="122">
        <f>Y83/C83</f>
        <v>11.97851819377466</v>
      </c>
      <c r="AA83" s="123">
        <f t="shared" si="0"/>
        <v>0.8625699959740878</v>
      </c>
      <c r="AB83" s="127">
        <v>28310</v>
      </c>
      <c r="AC83" s="124">
        <f>AB83/C83</f>
        <v>12.411223147742218</v>
      </c>
      <c r="AD83" s="144">
        <v>2980</v>
      </c>
      <c r="AE83" s="124">
        <f>AD83/C83</f>
        <v>1.3064445418676018</v>
      </c>
      <c r="AF83" s="123">
        <f t="shared" si="1"/>
        <v>0.10526315789473684</v>
      </c>
      <c r="AG83" s="147">
        <v>8295</v>
      </c>
      <c r="AH83" s="148">
        <v>19.5</v>
      </c>
      <c r="AI83" s="18">
        <v>1</v>
      </c>
      <c r="AJ83" s="158">
        <v>12663</v>
      </c>
      <c r="AK83" s="18">
        <v>0.2</v>
      </c>
      <c r="AL83" s="127">
        <v>10225</v>
      </c>
      <c r="AM83" s="128">
        <v>1747</v>
      </c>
    </row>
    <row r="84" spans="3:37" ht="12.75">
      <c r="C84" s="40"/>
      <c r="D84" s="40"/>
      <c r="E84" s="40"/>
      <c r="G84" s="140"/>
      <c r="H84" s="140"/>
      <c r="I84" s="140"/>
      <c r="J84" s="140"/>
      <c r="K84" s="140"/>
      <c r="L84" s="140"/>
      <c r="M84" s="119"/>
      <c r="N84" s="140"/>
      <c r="O84" s="120"/>
      <c r="P84" s="140"/>
      <c r="Q84" s="140"/>
      <c r="R84" s="144"/>
      <c r="S84" s="144"/>
      <c r="T84" s="144"/>
      <c r="U84" s="144"/>
      <c r="V84" s="141"/>
      <c r="W84" s="121"/>
      <c r="X84" s="145"/>
      <c r="Y84" s="145"/>
      <c r="Z84" s="122"/>
      <c r="AA84" s="123"/>
      <c r="AB84" s="127"/>
      <c r="AC84" s="124"/>
      <c r="AD84" s="144"/>
      <c r="AE84" s="124"/>
      <c r="AF84" s="123"/>
      <c r="AG84" s="147"/>
      <c r="AH84" s="148"/>
      <c r="AI84" s="18"/>
      <c r="AK84" s="18"/>
    </row>
    <row r="85" spans="1:39" ht="12.75">
      <c r="A85" t="s">
        <v>118</v>
      </c>
      <c r="B85" t="s">
        <v>66</v>
      </c>
      <c r="C85">
        <v>110</v>
      </c>
      <c r="D85" s="40" t="s">
        <v>120</v>
      </c>
      <c r="E85" s="40" t="s">
        <v>123</v>
      </c>
      <c r="G85" s="140">
        <v>245</v>
      </c>
      <c r="H85" s="140">
        <v>3050</v>
      </c>
      <c r="I85" s="140">
        <v>189</v>
      </c>
      <c r="J85" s="140">
        <v>3841</v>
      </c>
      <c r="K85" s="140">
        <v>331</v>
      </c>
      <c r="L85" s="140">
        <v>7222</v>
      </c>
      <c r="M85" s="119">
        <f>L85/C85</f>
        <v>65.65454545454546</v>
      </c>
      <c r="N85" s="140">
        <v>7710</v>
      </c>
      <c r="O85" s="120">
        <f>N85/C85</f>
        <v>70.0909090909091</v>
      </c>
      <c r="P85" s="140">
        <v>120</v>
      </c>
      <c r="Q85" s="140">
        <v>19</v>
      </c>
      <c r="R85" s="144">
        <v>2025</v>
      </c>
      <c r="S85" s="144">
        <v>2100</v>
      </c>
      <c r="T85" s="144">
        <v>0</v>
      </c>
      <c r="U85" s="144">
        <v>0</v>
      </c>
      <c r="V85" s="141">
        <v>4125</v>
      </c>
      <c r="W85" s="121">
        <f>V85/C85</f>
        <v>37.5</v>
      </c>
      <c r="X85" s="145">
        <v>1994</v>
      </c>
      <c r="Y85" s="145">
        <v>9782</v>
      </c>
      <c r="Z85" s="122">
        <f>Y85/C85</f>
        <v>88.92727272727272</v>
      </c>
      <c r="AA85" s="123">
        <f t="shared" si="0"/>
        <v>0.421692905336332</v>
      </c>
      <c r="AB85" s="127">
        <v>9907</v>
      </c>
      <c r="AC85" s="124">
        <f>AB85/C85</f>
        <v>90.06363636363636</v>
      </c>
      <c r="AD85" s="144">
        <v>5715</v>
      </c>
      <c r="AE85" s="124">
        <f>AD85/C85</f>
        <v>51.95454545454545</v>
      </c>
      <c r="AF85" s="123">
        <f t="shared" si="1"/>
        <v>0.5768648430402745</v>
      </c>
      <c r="AG85" s="147">
        <v>9363</v>
      </c>
      <c r="AH85" s="148">
        <v>40</v>
      </c>
      <c r="AI85" s="18">
        <v>0.7</v>
      </c>
      <c r="AJ85" s="158">
        <v>11750</v>
      </c>
      <c r="AK85" s="18">
        <v>0.5</v>
      </c>
      <c r="AL85" s="156" t="s">
        <v>198</v>
      </c>
      <c r="AM85" s="157" t="s">
        <v>198</v>
      </c>
    </row>
    <row r="86" spans="1:39" ht="12.75">
      <c r="A86" t="s">
        <v>1</v>
      </c>
      <c r="B86" t="s">
        <v>7</v>
      </c>
      <c r="C86">
        <v>295</v>
      </c>
      <c r="D86" s="40" t="s">
        <v>121</v>
      </c>
      <c r="E86" s="40" t="s">
        <v>123</v>
      </c>
      <c r="G86" s="140">
        <v>55</v>
      </c>
      <c r="H86" s="140">
        <v>1183</v>
      </c>
      <c r="I86" s="140">
        <v>33</v>
      </c>
      <c r="J86" s="140">
        <v>948</v>
      </c>
      <c r="K86" s="140">
        <v>185</v>
      </c>
      <c r="L86" s="140">
        <v>2316</v>
      </c>
      <c r="M86" s="119">
        <f>L86/C86</f>
        <v>7.850847457627118</v>
      </c>
      <c r="N86" s="140">
        <v>4982</v>
      </c>
      <c r="O86" s="120">
        <f>N86/C86</f>
        <v>16.88813559322034</v>
      </c>
      <c r="P86" s="140">
        <v>640</v>
      </c>
      <c r="Q86" s="140">
        <v>20</v>
      </c>
      <c r="R86" s="144">
        <v>973</v>
      </c>
      <c r="S86" s="144">
        <v>1000</v>
      </c>
      <c r="T86" s="144">
        <v>750</v>
      </c>
      <c r="U86" s="144">
        <v>1000</v>
      </c>
      <c r="V86" s="141">
        <v>3723</v>
      </c>
      <c r="W86" s="121">
        <f>V86/C86</f>
        <v>12.620338983050848</v>
      </c>
      <c r="X86" s="145">
        <v>1994</v>
      </c>
      <c r="Y86" s="145">
        <v>8985</v>
      </c>
      <c r="Z86" s="122">
        <f>Y86/C86</f>
        <v>30.45762711864407</v>
      </c>
      <c r="AA86" s="123">
        <f t="shared" si="0"/>
        <v>0.4143572621035058</v>
      </c>
      <c r="AB86" s="127">
        <v>7979</v>
      </c>
      <c r="AC86" s="124">
        <f>AB86/C86</f>
        <v>27.047457627118643</v>
      </c>
      <c r="AD86" s="144">
        <v>1822</v>
      </c>
      <c r="AE86" s="124">
        <f>AD86/C86</f>
        <v>6.176271186440678</v>
      </c>
      <c r="AF86" s="123">
        <f t="shared" si="1"/>
        <v>0.22834941722020302</v>
      </c>
      <c r="AG86" s="147">
        <v>4368</v>
      </c>
      <c r="AH86" s="148">
        <v>14</v>
      </c>
      <c r="AI86" s="18">
        <v>1</v>
      </c>
      <c r="AJ86" s="158">
        <v>4500</v>
      </c>
      <c r="AK86" s="18">
        <v>0</v>
      </c>
      <c r="AL86" s="127">
        <v>4279</v>
      </c>
      <c r="AM86" s="128">
        <v>327</v>
      </c>
    </row>
    <row r="87" spans="1:39" ht="12.75">
      <c r="A87" t="s">
        <v>119</v>
      </c>
      <c r="B87" t="s">
        <v>39</v>
      </c>
      <c r="C87" s="40">
        <v>1990</v>
      </c>
      <c r="D87" s="40" t="s">
        <v>121</v>
      </c>
      <c r="E87" s="40" t="s">
        <v>97</v>
      </c>
      <c r="G87" s="140">
        <v>221</v>
      </c>
      <c r="H87" s="140">
        <v>3972</v>
      </c>
      <c r="I87" s="140">
        <v>610</v>
      </c>
      <c r="J87" s="140">
        <v>2566</v>
      </c>
      <c r="K87" s="140">
        <v>508</v>
      </c>
      <c r="L87" s="140">
        <v>7046</v>
      </c>
      <c r="M87" s="119">
        <f>L87/C87</f>
        <v>3.5407035175879398</v>
      </c>
      <c r="N87" s="140">
        <v>9009</v>
      </c>
      <c r="O87" s="120">
        <f>N87/C87</f>
        <v>4.52713567839196</v>
      </c>
      <c r="P87" s="140">
        <v>675</v>
      </c>
      <c r="Q87" s="140">
        <v>114</v>
      </c>
      <c r="R87" s="144">
        <v>2210</v>
      </c>
      <c r="S87" s="144">
        <v>19290</v>
      </c>
      <c r="T87" s="144">
        <v>0</v>
      </c>
      <c r="U87" s="144">
        <v>0</v>
      </c>
      <c r="V87" s="141">
        <v>21500</v>
      </c>
      <c r="W87" s="121">
        <f>V87/C87</f>
        <v>10.804020100502512</v>
      </c>
      <c r="X87" s="145">
        <v>2118</v>
      </c>
      <c r="Y87" s="145">
        <v>27188</v>
      </c>
      <c r="Z87" s="122">
        <f>Y87/C87</f>
        <v>13.662311557788945</v>
      </c>
      <c r="AA87" s="123">
        <f t="shared" si="0"/>
        <v>0.7907900544357805</v>
      </c>
      <c r="AB87" s="127">
        <v>26065</v>
      </c>
      <c r="AC87" s="124">
        <f>AB87/C87</f>
        <v>13.097989949748744</v>
      </c>
      <c r="AD87" s="144">
        <v>5331</v>
      </c>
      <c r="AE87" s="124">
        <f>AD87/C87</f>
        <v>2.678894472361809</v>
      </c>
      <c r="AF87" s="123">
        <f t="shared" si="1"/>
        <v>0.2045271436792634</v>
      </c>
      <c r="AG87" s="147">
        <v>8700</v>
      </c>
      <c r="AH87" s="148">
        <v>23</v>
      </c>
      <c r="AI87" s="18">
        <v>1</v>
      </c>
      <c r="AJ87" s="158">
        <v>14040</v>
      </c>
      <c r="AK87" s="18">
        <v>0</v>
      </c>
      <c r="AL87" s="127">
        <v>12039</v>
      </c>
      <c r="AM87" s="128">
        <v>1001</v>
      </c>
    </row>
    <row r="88" spans="1:39" ht="12.75">
      <c r="A88" t="s">
        <v>118</v>
      </c>
      <c r="B88" t="s">
        <v>63</v>
      </c>
      <c r="C88" s="40">
        <v>29429</v>
      </c>
      <c r="D88" s="40" t="s">
        <v>121</v>
      </c>
      <c r="E88" s="40" t="s">
        <v>99</v>
      </c>
      <c r="G88" s="140">
        <v>538</v>
      </c>
      <c r="H88" s="140">
        <v>86325</v>
      </c>
      <c r="I88" s="140">
        <v>592</v>
      </c>
      <c r="J88" s="140">
        <v>18882</v>
      </c>
      <c r="K88" s="140">
        <v>50913</v>
      </c>
      <c r="L88" s="140">
        <v>156120</v>
      </c>
      <c r="M88" s="119">
        <f>L88/C88</f>
        <v>5.3049712868259205</v>
      </c>
      <c r="N88" s="140">
        <v>182761</v>
      </c>
      <c r="O88" s="120">
        <f>N88/C88</f>
        <v>6.2102348024057905</v>
      </c>
      <c r="P88" s="140">
        <v>763</v>
      </c>
      <c r="Q88" s="140">
        <v>3180</v>
      </c>
      <c r="R88" s="144">
        <v>41647</v>
      </c>
      <c r="S88" s="144">
        <v>0</v>
      </c>
      <c r="T88" s="144">
        <v>529151</v>
      </c>
      <c r="U88" s="144">
        <v>0</v>
      </c>
      <c r="V88" s="141">
        <v>570798</v>
      </c>
      <c r="W88" s="121">
        <f>V88/C88</f>
        <v>19.395766081076488</v>
      </c>
      <c r="X88" s="145">
        <v>117888</v>
      </c>
      <c r="Y88" s="145">
        <v>729006</v>
      </c>
      <c r="Z88" s="122">
        <f>Y88/C88</f>
        <v>24.771687790954502</v>
      </c>
      <c r="AA88" s="123">
        <f t="shared" si="0"/>
        <v>0.7829812100311931</v>
      </c>
      <c r="AB88" s="127">
        <v>656066</v>
      </c>
      <c r="AC88" s="124">
        <f>AB88/C88</f>
        <v>22.293180196404908</v>
      </c>
      <c r="AD88" s="144">
        <v>72318</v>
      </c>
      <c r="AE88" s="124">
        <f>AD88/C88</f>
        <v>2.4573719800197082</v>
      </c>
      <c r="AF88" s="123">
        <f t="shared" si="1"/>
        <v>0.11022976346891929</v>
      </c>
      <c r="AG88" s="147">
        <v>50500</v>
      </c>
      <c r="AH88" s="148">
        <v>35</v>
      </c>
      <c r="AI88" s="18">
        <v>1</v>
      </c>
      <c r="AJ88" s="158">
        <v>66200</v>
      </c>
      <c r="AK88" s="18">
        <v>13.8</v>
      </c>
      <c r="AL88" s="127">
        <v>360921</v>
      </c>
      <c r="AM88" s="128">
        <v>130300</v>
      </c>
    </row>
    <row r="89" spans="30:34" ht="12.75">
      <c r="AD89" s="146"/>
      <c r="AG89" s="142"/>
      <c r="AH89" s="142"/>
    </row>
    <row r="90" spans="7:37" ht="12.75">
      <c r="G90" s="40">
        <f>SUM(G13:G88)</f>
        <v>24356</v>
      </c>
      <c r="H90" s="40">
        <f>SUM(H13:H88)</f>
        <v>611338</v>
      </c>
      <c r="I90" s="40">
        <f aca="true" t="shared" si="2" ref="I90:Y90">SUM(I13:I88)</f>
        <v>15337</v>
      </c>
      <c r="J90" s="40">
        <f t="shared" si="2"/>
        <v>222865</v>
      </c>
      <c r="K90" s="40">
        <f t="shared" si="2"/>
        <v>167591</v>
      </c>
      <c r="L90" s="40">
        <f t="shared" si="2"/>
        <v>1001794</v>
      </c>
      <c r="M90" s="119">
        <v>2.93</v>
      </c>
      <c r="N90" s="40">
        <f t="shared" si="2"/>
        <v>1407150</v>
      </c>
      <c r="O90" s="3">
        <v>4.12</v>
      </c>
      <c r="P90" s="40">
        <f t="shared" si="2"/>
        <v>27481</v>
      </c>
      <c r="Q90" s="140">
        <f t="shared" si="2"/>
        <v>18045</v>
      </c>
      <c r="R90" s="162">
        <f t="shared" si="2"/>
        <v>341666</v>
      </c>
      <c r="S90" s="162">
        <f t="shared" si="2"/>
        <v>902965</v>
      </c>
      <c r="T90" s="162">
        <f t="shared" si="2"/>
        <v>1233103</v>
      </c>
      <c r="U90" s="162">
        <f t="shared" si="2"/>
        <v>419817</v>
      </c>
      <c r="V90" s="162">
        <f t="shared" si="2"/>
        <v>2897551</v>
      </c>
      <c r="W90" s="151">
        <v>8.49</v>
      </c>
      <c r="X90" s="162">
        <f t="shared" si="2"/>
        <v>337161</v>
      </c>
      <c r="Y90" s="162">
        <f t="shared" si="2"/>
        <v>4009804</v>
      </c>
      <c r="Z90" s="151">
        <v>11.75</v>
      </c>
      <c r="AA90" s="119">
        <v>72.26</v>
      </c>
      <c r="AB90" s="162">
        <f>SUM(AB13:AB88)</f>
        <v>3659117</v>
      </c>
      <c r="AC90" s="151">
        <v>10.72</v>
      </c>
      <c r="AD90" s="162">
        <f>SUM(AD13:AD88)</f>
        <v>563553</v>
      </c>
      <c r="AE90" s="151">
        <v>1.65</v>
      </c>
      <c r="AF90" s="3">
        <v>15.4</v>
      </c>
      <c r="AG90" s="162">
        <f>SUM(AG13:AG88)</f>
        <v>684485</v>
      </c>
      <c r="AH90" s="140">
        <f>SUM(AH13:AH88)</f>
        <v>1526.5</v>
      </c>
      <c r="AK90" s="161">
        <f>SUM(AK13:AK88)</f>
        <v>83.7</v>
      </c>
    </row>
    <row r="91" spans="13:32" ht="12.75">
      <c r="M91"/>
      <c r="O91"/>
      <c r="R91"/>
      <c r="S91"/>
      <c r="T91"/>
      <c r="U91"/>
      <c r="W91"/>
      <c r="X91"/>
      <c r="Z91"/>
      <c r="AA91"/>
      <c r="AC91"/>
      <c r="AE91"/>
      <c r="AF91"/>
    </row>
    <row r="92" ht="12.75">
      <c r="G92" t="s">
        <v>193</v>
      </c>
    </row>
    <row r="93" ht="12.75">
      <c r="O93" s="3" t="s">
        <v>193</v>
      </c>
    </row>
    <row r="96" spans="5:39" ht="12.75">
      <c r="E96" s="18"/>
      <c r="X96" s="19"/>
      <c r="Y96" s="18"/>
      <c r="AL96" s="134"/>
      <c r="AM96" s="135"/>
    </row>
  </sheetData>
  <sheetProtection/>
  <mergeCells count="2">
    <mergeCell ref="G4:M4"/>
    <mergeCell ref="G5:M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49"/>
  <sheetViews>
    <sheetView zoomScalePageLayoutView="0" workbookViewId="0" topLeftCell="A1">
      <selection activeCell="A1" sqref="A1:AZ49"/>
    </sheetView>
  </sheetViews>
  <sheetFormatPr defaultColWidth="9.140625" defaultRowHeight="12.75"/>
  <cols>
    <col min="31" max="31" width="11.28125" style="0" bestFit="1" customWidth="1"/>
    <col min="32" max="33" width="9.57421875" style="0" bestFit="1" customWidth="1"/>
    <col min="34" max="34" width="11.00390625" style="0" bestFit="1" customWidth="1"/>
    <col min="35" max="35" width="9.57421875" style="0" bestFit="1" customWidth="1"/>
    <col min="36" max="36" width="11.00390625" style="0" bestFit="1" customWidth="1"/>
    <col min="38" max="38" width="9.57421875" style="0" bestFit="1" customWidth="1"/>
    <col min="39" max="39" width="11.28125" style="0" bestFit="1" customWidth="1"/>
    <col min="42" max="42" width="11.28125" style="0" bestFit="1" customWidth="1"/>
    <col min="44" max="44" width="9.57421875" style="0" bestFit="1" customWidth="1"/>
    <col min="47" max="47" width="9.7109375" style="0" bestFit="1" customWidth="1"/>
    <col min="51" max="52" width="11.28125" style="0" bestFit="1" customWidth="1"/>
  </cols>
  <sheetData>
    <row r="1" spans="1:52" ht="12.75">
      <c r="A1" s="307" t="s">
        <v>277</v>
      </c>
      <c r="B1" s="307"/>
      <c r="C1" s="307"/>
      <c r="D1" s="307"/>
      <c r="E1" s="142"/>
      <c r="J1" s="154"/>
      <c r="S1" s="1"/>
      <c r="T1" s="154"/>
      <c r="W1" s="308"/>
      <c r="Y1" s="126"/>
      <c r="Z1" s="5"/>
      <c r="AA1" s="309"/>
      <c r="AB1" s="310"/>
      <c r="AC1" s="310"/>
      <c r="AD1" s="6"/>
      <c r="AE1" s="258"/>
      <c r="AF1" s="258"/>
      <c r="AG1" s="258"/>
      <c r="AH1" s="258"/>
      <c r="AI1" s="258"/>
      <c r="AJ1" s="28"/>
      <c r="AK1" s="154"/>
      <c r="AL1" s="258"/>
      <c r="AN1" s="154"/>
      <c r="AO1" s="154"/>
      <c r="AQ1" s="154"/>
      <c r="AS1" s="154"/>
      <c r="AT1" s="154"/>
      <c r="AY1" s="260"/>
      <c r="AZ1" s="128"/>
    </row>
    <row r="2" spans="1:52" ht="12.75">
      <c r="A2" s="307" t="s">
        <v>278</v>
      </c>
      <c r="B2" s="307"/>
      <c r="C2" s="307"/>
      <c r="D2" s="307"/>
      <c r="E2" s="142"/>
      <c r="J2" s="154"/>
      <c r="S2" s="1"/>
      <c r="T2" s="154"/>
      <c r="W2" s="308"/>
      <c r="Y2" s="126"/>
      <c r="Z2" s="5"/>
      <c r="AA2" s="309"/>
      <c r="AB2" s="310"/>
      <c r="AC2" s="310"/>
      <c r="AD2" s="6"/>
      <c r="AE2" s="258"/>
      <c r="AF2" s="258"/>
      <c r="AG2" s="258"/>
      <c r="AH2" s="258"/>
      <c r="AI2" s="258"/>
      <c r="AJ2" s="28"/>
      <c r="AK2" s="154"/>
      <c r="AL2" s="258"/>
      <c r="AN2" s="154"/>
      <c r="AO2" s="154"/>
      <c r="AQ2" s="154"/>
      <c r="AS2" s="154"/>
      <c r="AT2" s="154"/>
      <c r="AY2" s="260"/>
      <c r="AZ2" s="128"/>
    </row>
    <row r="3" spans="1:52" ht="13.5" thickBot="1">
      <c r="A3" s="28" t="s">
        <v>279</v>
      </c>
      <c r="B3" s="307"/>
      <c r="C3" s="307"/>
      <c r="D3" s="193"/>
      <c r="E3" s="142"/>
      <c r="J3" s="154"/>
      <c r="S3" s="1"/>
      <c r="T3" s="154"/>
      <c r="W3" s="308"/>
      <c r="Y3" s="126"/>
      <c r="Z3" s="5"/>
      <c r="AA3" s="309"/>
      <c r="AB3" s="310"/>
      <c r="AC3" s="310"/>
      <c r="AD3" s="6"/>
      <c r="AE3" s="258"/>
      <c r="AF3" s="258"/>
      <c r="AG3" s="258"/>
      <c r="AH3" s="258"/>
      <c r="AI3" s="258"/>
      <c r="AJ3" s="28"/>
      <c r="AK3" s="154"/>
      <c r="AL3" s="258"/>
      <c r="AN3" s="154"/>
      <c r="AO3" s="154"/>
      <c r="AQ3" s="154"/>
      <c r="AS3" s="154"/>
      <c r="AT3" s="154"/>
      <c r="AY3" s="260"/>
      <c r="AZ3" s="128"/>
    </row>
    <row r="4" spans="1:52" ht="13.5" thickBot="1">
      <c r="A4" s="307"/>
      <c r="B4" s="307"/>
      <c r="C4" s="307"/>
      <c r="D4" s="307"/>
      <c r="E4" s="142"/>
      <c r="G4" s="361"/>
      <c r="H4" s="361"/>
      <c r="I4" s="361"/>
      <c r="J4" s="361"/>
      <c r="K4" s="361"/>
      <c r="L4" s="4"/>
      <c r="M4" s="4"/>
      <c r="N4" s="4"/>
      <c r="O4" s="4"/>
      <c r="S4" s="1"/>
      <c r="T4" s="154"/>
      <c r="W4" s="308"/>
      <c r="Y4" s="201"/>
      <c r="Z4" s="5"/>
      <c r="AA4" s="309"/>
      <c r="AB4" s="310"/>
      <c r="AC4" s="310"/>
      <c r="AD4" s="6"/>
      <c r="AE4" s="261"/>
      <c r="AF4" s="262"/>
      <c r="AG4" s="262" t="s">
        <v>172</v>
      </c>
      <c r="AH4" s="262"/>
      <c r="AI4" s="262"/>
      <c r="AJ4" s="167"/>
      <c r="AK4" s="195"/>
      <c r="AL4" s="262"/>
      <c r="AM4" s="108"/>
      <c r="AN4" s="195"/>
      <c r="AO4" s="196"/>
      <c r="AQ4" s="154"/>
      <c r="AS4" s="154"/>
      <c r="AT4" s="154"/>
      <c r="AY4" s="260"/>
      <c r="AZ4" s="128"/>
    </row>
    <row r="5" spans="1:52" ht="13.5" thickBot="1">
      <c r="A5" s="194"/>
      <c r="B5" s="142"/>
      <c r="C5" s="142"/>
      <c r="D5" s="142"/>
      <c r="E5" s="142"/>
      <c r="I5" s="3"/>
      <c r="J5" s="154"/>
      <c r="L5" s="362" t="s">
        <v>141</v>
      </c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75"/>
      <c r="AD5" s="15"/>
      <c r="AE5" s="258"/>
      <c r="AF5" s="258"/>
      <c r="AG5" s="258"/>
      <c r="AH5" s="258"/>
      <c r="AI5" s="258"/>
      <c r="AJ5" s="28"/>
      <c r="AK5" s="154"/>
      <c r="AL5" s="258"/>
      <c r="AN5" s="311"/>
      <c r="AO5" s="154"/>
      <c r="AP5" s="114"/>
      <c r="AQ5" s="198"/>
      <c r="AR5" s="112" t="s">
        <v>173</v>
      </c>
      <c r="AS5" s="198"/>
      <c r="AT5" s="199"/>
      <c r="AY5" s="260"/>
      <c r="AZ5" s="128"/>
    </row>
    <row r="6" spans="1:52" ht="13.5" thickBot="1">
      <c r="A6" s="142"/>
      <c r="B6" s="193"/>
      <c r="C6" s="193"/>
      <c r="D6" s="193"/>
      <c r="E6" s="193"/>
      <c r="F6" s="192"/>
      <c r="G6" s="362" t="s">
        <v>75</v>
      </c>
      <c r="H6" s="363"/>
      <c r="I6" s="363"/>
      <c r="J6" s="363"/>
      <c r="K6" s="375"/>
      <c r="L6" s="4"/>
      <c r="M6" s="4"/>
      <c r="N6" s="4"/>
      <c r="O6" s="4"/>
      <c r="S6" s="1"/>
      <c r="T6" s="154"/>
      <c r="W6" s="308"/>
      <c r="Y6" s="126"/>
      <c r="Z6" s="5"/>
      <c r="AA6" s="309"/>
      <c r="AB6" s="310"/>
      <c r="AC6" s="310"/>
      <c r="AD6" s="6"/>
      <c r="AE6" s="376" t="s">
        <v>174</v>
      </c>
      <c r="AF6" s="377"/>
      <c r="AG6" s="377"/>
      <c r="AH6" s="377"/>
      <c r="AI6" s="377"/>
      <c r="AJ6" s="377"/>
      <c r="AK6" s="378"/>
      <c r="AL6" s="258"/>
      <c r="AN6" s="154"/>
      <c r="AO6" s="154"/>
      <c r="AQ6" s="154"/>
      <c r="AS6" s="154"/>
      <c r="AT6" s="154"/>
      <c r="AY6" s="260"/>
      <c r="AZ6" s="128"/>
    </row>
    <row r="7" spans="1:52" ht="12.75">
      <c r="A7" s="142"/>
      <c r="B7" s="142"/>
      <c r="C7" s="142"/>
      <c r="D7" s="142"/>
      <c r="E7" s="142"/>
      <c r="F7" s="2"/>
      <c r="G7" s="4"/>
      <c r="H7" s="4"/>
      <c r="I7" s="4"/>
      <c r="J7" s="202"/>
      <c r="K7" s="4"/>
      <c r="L7" s="4"/>
      <c r="M7" s="4"/>
      <c r="N7" s="4"/>
      <c r="O7" s="4"/>
      <c r="S7" s="1"/>
      <c r="T7" s="154"/>
      <c r="W7" s="308"/>
      <c r="Y7" s="126"/>
      <c r="Z7" s="5"/>
      <c r="AA7" s="309"/>
      <c r="AB7" s="310"/>
      <c r="AC7" s="310"/>
      <c r="AD7" s="6"/>
      <c r="AE7" s="264"/>
      <c r="AF7" s="264"/>
      <c r="AG7" s="264"/>
      <c r="AH7" s="264"/>
      <c r="AI7" s="264"/>
      <c r="AJ7" s="37"/>
      <c r="AK7" s="197"/>
      <c r="AL7" s="258"/>
      <c r="AN7" s="154"/>
      <c r="AO7" s="154"/>
      <c r="AQ7" s="154"/>
      <c r="AS7" s="154"/>
      <c r="AT7" s="154"/>
      <c r="AY7" s="260"/>
      <c r="AZ7" s="128"/>
    </row>
    <row r="8" spans="1:52" ht="12.75">
      <c r="A8" s="312">
        <v>1.32</v>
      </c>
      <c r="B8" s="312"/>
      <c r="C8" s="312">
        <v>1.24</v>
      </c>
      <c r="D8" s="312">
        <v>1.25</v>
      </c>
      <c r="E8" s="313">
        <v>1.26</v>
      </c>
      <c r="F8" s="314"/>
      <c r="G8" s="314" t="s">
        <v>176</v>
      </c>
      <c r="H8" s="314" t="s">
        <v>177</v>
      </c>
      <c r="I8" s="314">
        <v>2.25</v>
      </c>
      <c r="J8" s="312"/>
      <c r="K8" s="315">
        <v>2.31</v>
      </c>
      <c r="L8" s="314">
        <v>3.14</v>
      </c>
      <c r="M8" s="314">
        <v>3.16</v>
      </c>
      <c r="N8" s="314">
        <v>3.19</v>
      </c>
      <c r="O8" s="356" t="s">
        <v>280</v>
      </c>
      <c r="P8" s="314">
        <v>3.1</v>
      </c>
      <c r="Q8" s="318">
        <v>3.2</v>
      </c>
      <c r="R8" s="314">
        <v>3.3</v>
      </c>
      <c r="S8" s="314">
        <v>4.12</v>
      </c>
      <c r="T8" s="312"/>
      <c r="U8" s="314">
        <v>4.16</v>
      </c>
      <c r="V8" s="314">
        <v>4.17</v>
      </c>
      <c r="W8" s="317">
        <v>5.4</v>
      </c>
      <c r="X8" s="314">
        <v>5.6</v>
      </c>
      <c r="Y8" s="318">
        <v>8.6</v>
      </c>
      <c r="Z8" s="315">
        <v>9.25</v>
      </c>
      <c r="AA8" s="314">
        <v>9.26</v>
      </c>
      <c r="AB8" s="319">
        <v>9.34</v>
      </c>
      <c r="AC8" s="310">
        <v>9.35</v>
      </c>
      <c r="AD8" s="314">
        <v>10.3</v>
      </c>
      <c r="AE8" s="320"/>
      <c r="AF8" s="320"/>
      <c r="AG8" s="320"/>
      <c r="AH8" s="320"/>
      <c r="AI8" s="320"/>
      <c r="AJ8" s="312">
        <v>11.2</v>
      </c>
      <c r="AK8" s="312"/>
      <c r="AL8" s="321">
        <v>11.8</v>
      </c>
      <c r="AM8" s="315">
        <v>11.2</v>
      </c>
      <c r="AN8" s="322"/>
      <c r="AO8" s="312"/>
      <c r="AP8" s="314">
        <v>12.33</v>
      </c>
      <c r="AQ8" s="312"/>
      <c r="AR8" s="314">
        <v>12.9</v>
      </c>
      <c r="AS8" s="312"/>
      <c r="AT8" s="312"/>
      <c r="AU8" s="310" t="s">
        <v>216</v>
      </c>
      <c r="AV8" s="314">
        <v>6.1</v>
      </c>
      <c r="AW8" s="310" t="s">
        <v>281</v>
      </c>
      <c r="AX8" s="314">
        <v>6.12</v>
      </c>
      <c r="AY8" s="323">
        <v>12.3</v>
      </c>
      <c r="AZ8" s="318">
        <v>12.4</v>
      </c>
    </row>
    <row r="9" spans="1:52" ht="12.75">
      <c r="A9" s="312"/>
      <c r="B9" s="312"/>
      <c r="C9" s="312">
        <v>2010</v>
      </c>
      <c r="D9" s="312"/>
      <c r="E9" s="312"/>
      <c r="F9" s="314"/>
      <c r="G9" s="314" t="s">
        <v>73</v>
      </c>
      <c r="H9" s="314" t="s">
        <v>76</v>
      </c>
      <c r="I9" s="314" t="s">
        <v>131</v>
      </c>
      <c r="J9" s="312" t="s">
        <v>75</v>
      </c>
      <c r="K9" s="314"/>
      <c r="L9" s="314" t="s">
        <v>204</v>
      </c>
      <c r="M9" s="314" t="s">
        <v>80</v>
      </c>
      <c r="N9" s="314" t="s">
        <v>204</v>
      </c>
      <c r="O9" s="314" t="s">
        <v>80</v>
      </c>
      <c r="P9" s="314"/>
      <c r="Q9" s="314" t="s">
        <v>85</v>
      </c>
      <c r="R9" s="314" t="s">
        <v>132</v>
      </c>
      <c r="S9" s="314" t="s">
        <v>131</v>
      </c>
      <c r="T9" s="312" t="s">
        <v>87</v>
      </c>
      <c r="U9" s="314" t="s">
        <v>88</v>
      </c>
      <c r="V9" s="314" t="s">
        <v>88</v>
      </c>
      <c r="W9" s="317"/>
      <c r="X9" s="314"/>
      <c r="Y9" s="315" t="s">
        <v>136</v>
      </c>
      <c r="Z9" s="314"/>
      <c r="AA9" s="314" t="s">
        <v>181</v>
      </c>
      <c r="AB9" s="310" t="s">
        <v>94</v>
      </c>
      <c r="AC9" s="310" t="s">
        <v>96</v>
      </c>
      <c r="AD9" s="314" t="s">
        <v>182</v>
      </c>
      <c r="AE9" s="320"/>
      <c r="AF9" s="320"/>
      <c r="AG9" s="320"/>
      <c r="AH9" s="320"/>
      <c r="AI9" s="320" t="s">
        <v>217</v>
      </c>
      <c r="AJ9" s="312" t="s">
        <v>80</v>
      </c>
      <c r="AK9" s="312" t="s">
        <v>102</v>
      </c>
      <c r="AL9" s="320" t="s">
        <v>105</v>
      </c>
      <c r="AM9" s="314" t="s">
        <v>80</v>
      </c>
      <c r="AN9" s="322"/>
      <c r="AO9" s="312" t="s">
        <v>110</v>
      </c>
      <c r="AP9" s="314" t="s">
        <v>80</v>
      </c>
      <c r="AQ9" s="312"/>
      <c r="AR9" s="314" t="s">
        <v>80</v>
      </c>
      <c r="AS9" s="312"/>
      <c r="AT9" s="312" t="s">
        <v>113</v>
      </c>
      <c r="AU9" s="314" t="s">
        <v>115</v>
      </c>
      <c r="AV9" s="312" t="s">
        <v>136</v>
      </c>
      <c r="AW9" s="312" t="s">
        <v>183</v>
      </c>
      <c r="AX9" s="312" t="s">
        <v>80</v>
      </c>
      <c r="AY9" s="324"/>
      <c r="AZ9" s="325"/>
    </row>
    <row r="10" spans="1:52" ht="12.75">
      <c r="A10" s="312" t="s">
        <v>69</v>
      </c>
      <c r="B10" s="312" t="s">
        <v>68</v>
      </c>
      <c r="C10" s="312" t="s">
        <v>70</v>
      </c>
      <c r="D10" s="312" t="s">
        <v>72</v>
      </c>
      <c r="E10" s="312" t="s">
        <v>70</v>
      </c>
      <c r="F10" s="314"/>
      <c r="G10" s="314" t="s">
        <v>74</v>
      </c>
      <c r="H10" s="314" t="s">
        <v>74</v>
      </c>
      <c r="I10" s="314" t="s">
        <v>80</v>
      </c>
      <c r="J10" s="312" t="s">
        <v>81</v>
      </c>
      <c r="K10" s="314" t="s">
        <v>80</v>
      </c>
      <c r="L10" s="314" t="s">
        <v>205</v>
      </c>
      <c r="M10" s="314" t="s">
        <v>205</v>
      </c>
      <c r="N10" s="314" t="s">
        <v>205</v>
      </c>
      <c r="O10" s="314" t="s">
        <v>205</v>
      </c>
      <c r="P10" s="314" t="s">
        <v>68</v>
      </c>
      <c r="Q10" s="314" t="s">
        <v>129</v>
      </c>
      <c r="R10" s="314" t="s">
        <v>175</v>
      </c>
      <c r="S10" s="314" t="s">
        <v>80</v>
      </c>
      <c r="T10" s="312" t="s">
        <v>81</v>
      </c>
      <c r="U10" s="314" t="s">
        <v>133</v>
      </c>
      <c r="V10" s="314" t="s">
        <v>133</v>
      </c>
      <c r="W10" s="317" t="s">
        <v>211</v>
      </c>
      <c r="X10" s="314" t="s">
        <v>89</v>
      </c>
      <c r="Y10" s="315" t="s">
        <v>91</v>
      </c>
      <c r="Z10" s="314" t="s">
        <v>92</v>
      </c>
      <c r="AA10" s="314" t="s">
        <v>184</v>
      </c>
      <c r="AB10" s="310" t="s">
        <v>137</v>
      </c>
      <c r="AC10" s="310" t="s">
        <v>94</v>
      </c>
      <c r="AD10" s="314" t="s">
        <v>214</v>
      </c>
      <c r="AE10" s="320"/>
      <c r="AF10" s="320"/>
      <c r="AG10" s="320" t="s">
        <v>98</v>
      </c>
      <c r="AH10" s="320" t="s">
        <v>100</v>
      </c>
      <c r="AI10" s="320" t="s">
        <v>218</v>
      </c>
      <c r="AJ10" s="312" t="s">
        <v>102</v>
      </c>
      <c r="AK10" s="312" t="s">
        <v>104</v>
      </c>
      <c r="AL10" s="320" t="s">
        <v>106</v>
      </c>
      <c r="AM10" s="314" t="s">
        <v>138</v>
      </c>
      <c r="AN10" s="322" t="s">
        <v>109</v>
      </c>
      <c r="AO10" s="312" t="s">
        <v>111</v>
      </c>
      <c r="AP10" s="314" t="s">
        <v>139</v>
      </c>
      <c r="AQ10" s="312" t="s">
        <v>109</v>
      </c>
      <c r="AR10" s="314" t="s">
        <v>127</v>
      </c>
      <c r="AS10" s="312" t="s">
        <v>109</v>
      </c>
      <c r="AT10" s="312" t="s">
        <v>114</v>
      </c>
      <c r="AU10" s="314" t="s">
        <v>116</v>
      </c>
      <c r="AV10" s="312" t="s">
        <v>186</v>
      </c>
      <c r="AW10" s="312" t="s">
        <v>187</v>
      </c>
      <c r="AX10" s="312" t="s">
        <v>188</v>
      </c>
      <c r="AY10" s="326" t="s">
        <v>80</v>
      </c>
      <c r="AZ10" s="327" t="s">
        <v>144</v>
      </c>
    </row>
    <row r="11" spans="1:52" ht="12.75">
      <c r="A11" s="312"/>
      <c r="B11" s="312"/>
      <c r="C11" s="312" t="s">
        <v>71</v>
      </c>
      <c r="D11" s="312" t="s">
        <v>68</v>
      </c>
      <c r="E11" s="312" t="s">
        <v>122</v>
      </c>
      <c r="F11" s="314"/>
      <c r="G11" s="314" t="s">
        <v>75</v>
      </c>
      <c r="H11" s="314" t="s">
        <v>75</v>
      </c>
      <c r="I11" s="314" t="s">
        <v>75</v>
      </c>
      <c r="J11" s="312" t="s">
        <v>82</v>
      </c>
      <c r="K11" s="314" t="s">
        <v>83</v>
      </c>
      <c r="L11" s="314" t="s">
        <v>206</v>
      </c>
      <c r="M11" s="314" t="s">
        <v>206</v>
      </c>
      <c r="N11" s="310" t="s">
        <v>207</v>
      </c>
      <c r="O11" s="314" t="s">
        <v>207</v>
      </c>
      <c r="P11" s="314" t="s">
        <v>84</v>
      </c>
      <c r="Q11" s="314" t="s">
        <v>130</v>
      </c>
      <c r="R11" s="314" t="s">
        <v>130</v>
      </c>
      <c r="S11" s="314" t="s">
        <v>86</v>
      </c>
      <c r="T11" s="312" t="s">
        <v>82</v>
      </c>
      <c r="U11" s="314" t="s">
        <v>189</v>
      </c>
      <c r="V11" s="314" t="s">
        <v>190</v>
      </c>
      <c r="W11" s="317" t="s">
        <v>84</v>
      </c>
      <c r="X11" s="314" t="s">
        <v>126</v>
      </c>
      <c r="Y11" s="315" t="s">
        <v>90</v>
      </c>
      <c r="Z11" s="314" t="s">
        <v>93</v>
      </c>
      <c r="AA11" s="310" t="s">
        <v>219</v>
      </c>
      <c r="AB11" s="310" t="s">
        <v>95</v>
      </c>
      <c r="AC11" s="310" t="s">
        <v>137</v>
      </c>
      <c r="AD11" s="314" t="s">
        <v>192</v>
      </c>
      <c r="AE11" s="320" t="s">
        <v>69</v>
      </c>
      <c r="AF11" s="320" t="s">
        <v>97</v>
      </c>
      <c r="AG11" s="320" t="s">
        <v>99</v>
      </c>
      <c r="AH11" s="320" t="s">
        <v>101</v>
      </c>
      <c r="AI11" s="320" t="s">
        <v>101</v>
      </c>
      <c r="AJ11" s="312" t="s">
        <v>103</v>
      </c>
      <c r="AK11" s="312" t="s">
        <v>82</v>
      </c>
      <c r="AL11" s="320" t="s">
        <v>107</v>
      </c>
      <c r="AM11" s="314" t="s">
        <v>108</v>
      </c>
      <c r="AN11" s="322" t="s">
        <v>82</v>
      </c>
      <c r="AO11" s="312" t="s">
        <v>108</v>
      </c>
      <c r="AP11" s="314" t="s">
        <v>112</v>
      </c>
      <c r="AQ11" s="312" t="s">
        <v>82</v>
      </c>
      <c r="AR11" s="314" t="s">
        <v>128</v>
      </c>
      <c r="AS11" s="312" t="s">
        <v>82</v>
      </c>
      <c r="AT11" s="312" t="s">
        <v>112</v>
      </c>
      <c r="AU11" s="314" t="s">
        <v>117</v>
      </c>
      <c r="AV11" s="312" t="s">
        <v>171</v>
      </c>
      <c r="AW11" s="312" t="s">
        <v>171</v>
      </c>
      <c r="AX11" s="312" t="s">
        <v>171</v>
      </c>
      <c r="AY11" s="326" t="s">
        <v>161</v>
      </c>
      <c r="AZ11" s="327" t="s">
        <v>162</v>
      </c>
    </row>
    <row r="12" spans="1:52" ht="12.75">
      <c r="A12" s="277"/>
      <c r="B12" s="277"/>
      <c r="C12" s="277"/>
      <c r="D12" s="277"/>
      <c r="E12" s="277"/>
      <c r="F12" s="267"/>
      <c r="G12" s="276"/>
      <c r="H12" s="276"/>
      <c r="I12" s="276"/>
      <c r="J12" s="277"/>
      <c r="K12" s="276"/>
      <c r="L12" s="276"/>
      <c r="M12" s="276"/>
      <c r="N12" s="276"/>
      <c r="O12" s="276"/>
      <c r="P12" s="276"/>
      <c r="Q12" s="276"/>
      <c r="R12" s="276"/>
      <c r="S12" s="270"/>
      <c r="T12" s="277"/>
      <c r="U12" s="276"/>
      <c r="V12" s="276"/>
      <c r="W12" s="20"/>
      <c r="X12" s="276"/>
      <c r="Y12" s="279"/>
      <c r="Z12" s="276"/>
      <c r="AA12" s="314"/>
      <c r="AB12" s="310"/>
      <c r="AC12" s="310"/>
      <c r="AD12" s="270"/>
      <c r="AE12" s="280"/>
      <c r="AF12" s="280"/>
      <c r="AG12" s="280"/>
      <c r="AH12" s="286"/>
      <c r="AI12" s="286"/>
      <c r="AJ12" s="277"/>
      <c r="AK12" s="277"/>
      <c r="AL12" s="280"/>
      <c r="AM12" s="276"/>
      <c r="AN12" s="137"/>
      <c r="AO12" s="277"/>
      <c r="AP12" s="276"/>
      <c r="AQ12" s="277"/>
      <c r="AR12" s="287"/>
      <c r="AS12" s="277"/>
      <c r="AT12" s="277"/>
      <c r="AU12" s="287"/>
      <c r="AV12" s="267"/>
      <c r="AW12" s="267"/>
      <c r="AX12" s="267"/>
      <c r="AY12" s="282"/>
      <c r="AZ12" s="283"/>
    </row>
    <row r="13" spans="1:52" ht="12.75">
      <c r="A13" s="28" t="s">
        <v>223</v>
      </c>
      <c r="B13" s="28" t="s">
        <v>224</v>
      </c>
      <c r="C13" s="288">
        <v>1131</v>
      </c>
      <c r="D13" s="242" t="s">
        <v>120</v>
      </c>
      <c r="E13" s="242" t="s">
        <v>124</v>
      </c>
      <c r="F13" s="267"/>
      <c r="G13" s="288">
        <v>7723</v>
      </c>
      <c r="H13" s="288">
        <v>5601</v>
      </c>
      <c r="I13" s="288">
        <v>22851</v>
      </c>
      <c r="J13" s="266">
        <f aca="true" t="shared" si="0" ref="J13:J45">I13/C13</f>
        <v>20.20424403183024</v>
      </c>
      <c r="K13" s="288">
        <v>6578</v>
      </c>
      <c r="L13" s="289">
        <v>114</v>
      </c>
      <c r="M13" s="289">
        <v>213</v>
      </c>
      <c r="N13" s="289">
        <v>1290</v>
      </c>
      <c r="O13" s="289">
        <v>2554</v>
      </c>
      <c r="P13" s="288">
        <v>15658</v>
      </c>
      <c r="Q13" s="288">
        <v>1688</v>
      </c>
      <c r="R13" s="288">
        <v>589</v>
      </c>
      <c r="S13" s="290">
        <v>23666</v>
      </c>
      <c r="T13" s="291">
        <f aca="true" t="shared" si="1" ref="T13:T45">S13/C13</f>
        <v>20.924845269672854</v>
      </c>
      <c r="U13" s="288">
        <v>4553</v>
      </c>
      <c r="V13" s="288">
        <v>5102</v>
      </c>
      <c r="W13" s="143">
        <v>4310</v>
      </c>
      <c r="X13" s="288">
        <v>588</v>
      </c>
      <c r="Y13" s="266">
        <v>38</v>
      </c>
      <c r="Z13" s="288">
        <v>1803</v>
      </c>
      <c r="AA13" s="328">
        <v>8</v>
      </c>
      <c r="AB13" s="310" t="s">
        <v>145</v>
      </c>
      <c r="AC13" s="310" t="s">
        <v>145</v>
      </c>
      <c r="AD13" s="270">
        <v>6</v>
      </c>
      <c r="AE13" s="329">
        <v>8612</v>
      </c>
      <c r="AF13" s="329">
        <v>1500</v>
      </c>
      <c r="AG13" s="329"/>
      <c r="AH13" s="329">
        <v>60000</v>
      </c>
      <c r="AI13" s="329"/>
      <c r="AJ13" s="330">
        <f aca="true" t="shared" si="2" ref="AJ13:AJ45">SUM(AE13:AH13)</f>
        <v>70112</v>
      </c>
      <c r="AK13" s="294">
        <f aca="true" t="shared" si="3" ref="AK13:AK45">AJ13/C13</f>
        <v>61.99115826702034</v>
      </c>
      <c r="AL13" s="329">
        <v>1270</v>
      </c>
      <c r="AM13" s="329">
        <v>101291</v>
      </c>
      <c r="AN13" s="331">
        <f aca="true" t="shared" si="4" ref="AN13:AN45">AM13/C13</f>
        <v>89.55879752431477</v>
      </c>
      <c r="AO13" s="296">
        <f aca="true" t="shared" si="5" ref="AO13:AO45">AJ13/AM13</f>
        <v>0.6921839057764263</v>
      </c>
      <c r="AP13" s="332">
        <v>89277</v>
      </c>
      <c r="AQ13" s="294">
        <f aca="true" t="shared" si="6" ref="AQ13:AQ45">AP13/C13</f>
        <v>78.93633952254642</v>
      </c>
      <c r="AR13" s="329">
        <v>8018</v>
      </c>
      <c r="AS13" s="294">
        <f aca="true" t="shared" si="7" ref="AS13:AS45">AR13/C13</f>
        <v>7.089301503094607</v>
      </c>
      <c r="AT13" s="296">
        <f aca="true" t="shared" si="8" ref="AT13:AT45">AR13/AP13</f>
        <v>0.08981036549167198</v>
      </c>
      <c r="AU13" s="333">
        <v>20280</v>
      </c>
      <c r="AV13" s="266">
        <v>30</v>
      </c>
      <c r="AW13" s="268">
        <v>1</v>
      </c>
      <c r="AX13" s="268">
        <v>2.3</v>
      </c>
      <c r="AY13" s="332">
        <v>43436</v>
      </c>
      <c r="AZ13" s="334">
        <v>2364</v>
      </c>
    </row>
    <row r="14" spans="1:52" ht="12.75">
      <c r="A14" s="28" t="s">
        <v>225</v>
      </c>
      <c r="B14" s="28" t="s">
        <v>226</v>
      </c>
      <c r="C14" s="288">
        <v>34450</v>
      </c>
      <c r="D14" s="242" t="s">
        <v>121</v>
      </c>
      <c r="E14" s="242" t="s">
        <v>220</v>
      </c>
      <c r="F14" s="267"/>
      <c r="G14" s="288">
        <v>48820</v>
      </c>
      <c r="H14" s="288">
        <v>18206</v>
      </c>
      <c r="I14" s="288">
        <v>93419</v>
      </c>
      <c r="J14" s="266">
        <f t="shared" si="0"/>
        <v>2.7117271407837444</v>
      </c>
      <c r="K14" s="288">
        <v>4859</v>
      </c>
      <c r="L14" s="289">
        <v>187</v>
      </c>
      <c r="M14" s="289">
        <v>334</v>
      </c>
      <c r="N14" s="289">
        <v>4772</v>
      </c>
      <c r="O14" s="289">
        <v>6139</v>
      </c>
      <c r="P14" s="288">
        <v>109338</v>
      </c>
      <c r="Q14" s="288">
        <v>11306</v>
      </c>
      <c r="R14" s="288">
        <v>1243</v>
      </c>
      <c r="S14" s="290">
        <v>98201</v>
      </c>
      <c r="T14" s="291">
        <f t="shared" si="1"/>
        <v>2.850537010159652</v>
      </c>
      <c r="U14" s="288">
        <v>14316</v>
      </c>
      <c r="V14" s="288">
        <v>15257</v>
      </c>
      <c r="W14" s="143">
        <v>103484</v>
      </c>
      <c r="X14" s="288">
        <v>16046</v>
      </c>
      <c r="Y14" s="266">
        <v>56</v>
      </c>
      <c r="Z14" s="288">
        <v>20000</v>
      </c>
      <c r="AA14" s="328">
        <v>20</v>
      </c>
      <c r="AB14" s="337" t="s">
        <v>145</v>
      </c>
      <c r="AC14" s="337" t="s">
        <v>146</v>
      </c>
      <c r="AD14" s="336">
        <v>8</v>
      </c>
      <c r="AE14" s="34" t="s">
        <v>193</v>
      </c>
      <c r="AF14" s="329">
        <v>0</v>
      </c>
      <c r="AG14" s="329">
        <v>0</v>
      </c>
      <c r="AH14" s="329">
        <v>0</v>
      </c>
      <c r="AI14" s="357">
        <v>742000</v>
      </c>
      <c r="AJ14" s="358">
        <f>SUM(AE14:AI14)</f>
        <v>742000</v>
      </c>
      <c r="AK14" s="294">
        <f t="shared" si="3"/>
        <v>21.53846153846154</v>
      </c>
      <c r="AL14" s="329">
        <v>12420</v>
      </c>
      <c r="AM14" s="357">
        <v>996510</v>
      </c>
      <c r="AN14" s="331">
        <f t="shared" si="4"/>
        <v>28.926269956458636</v>
      </c>
      <c r="AO14" s="296">
        <f t="shared" si="5"/>
        <v>0.7445986492860082</v>
      </c>
      <c r="AP14" s="359">
        <v>972803</v>
      </c>
      <c r="AQ14" s="294">
        <f t="shared" si="6"/>
        <v>28.23811320754717</v>
      </c>
      <c r="AR14" s="357">
        <v>107548</v>
      </c>
      <c r="AS14" s="294">
        <f t="shared" si="7"/>
        <v>3.1218577648766326</v>
      </c>
      <c r="AT14" s="296">
        <f t="shared" si="8"/>
        <v>0.11055475774642964</v>
      </c>
      <c r="AU14" s="333">
        <v>67000</v>
      </c>
      <c r="AV14" s="266">
        <v>40</v>
      </c>
      <c r="AW14" s="268">
        <v>1</v>
      </c>
      <c r="AX14" s="268">
        <v>14</v>
      </c>
      <c r="AY14" s="359">
        <v>498474</v>
      </c>
      <c r="AZ14" s="360">
        <v>123266</v>
      </c>
    </row>
    <row r="15" spans="1:52" ht="12.75">
      <c r="A15" s="28" t="s">
        <v>225</v>
      </c>
      <c r="B15" s="28" t="s">
        <v>227</v>
      </c>
      <c r="C15" s="288">
        <v>1886</v>
      </c>
      <c r="D15" s="242" t="s">
        <v>120</v>
      </c>
      <c r="E15" s="290" t="s">
        <v>97</v>
      </c>
      <c r="F15" s="267"/>
      <c r="G15" s="288">
        <v>3645</v>
      </c>
      <c r="H15" s="288">
        <v>4635</v>
      </c>
      <c r="I15" s="288">
        <v>17787</v>
      </c>
      <c r="J15" s="266">
        <f t="shared" si="0"/>
        <v>9.431071049840932</v>
      </c>
      <c r="K15" s="288">
        <v>959</v>
      </c>
      <c r="L15" s="289">
        <v>108</v>
      </c>
      <c r="M15" s="289">
        <v>164</v>
      </c>
      <c r="N15" s="289">
        <v>696</v>
      </c>
      <c r="O15" s="289">
        <v>4753</v>
      </c>
      <c r="P15" s="288">
        <v>8630</v>
      </c>
      <c r="Q15" s="288">
        <v>816</v>
      </c>
      <c r="R15" s="288">
        <v>175</v>
      </c>
      <c r="S15" s="290">
        <v>17568</v>
      </c>
      <c r="T15" s="291">
        <f t="shared" si="1"/>
        <v>9.314952279957582</v>
      </c>
      <c r="U15" s="288">
        <v>2674</v>
      </c>
      <c r="V15" s="288">
        <v>3985</v>
      </c>
      <c r="W15" s="143">
        <v>6310</v>
      </c>
      <c r="X15" s="288">
        <v>472</v>
      </c>
      <c r="Y15" s="266">
        <v>20</v>
      </c>
      <c r="Z15" s="288">
        <v>3900</v>
      </c>
      <c r="AA15" s="328">
        <v>4</v>
      </c>
      <c r="AB15" s="310" t="s">
        <v>145</v>
      </c>
      <c r="AC15" s="310" t="s">
        <v>146</v>
      </c>
      <c r="AD15" s="270">
        <v>11</v>
      </c>
      <c r="AE15" s="329">
        <v>0</v>
      </c>
      <c r="AF15" s="329">
        <v>0</v>
      </c>
      <c r="AG15" s="329">
        <v>4800</v>
      </c>
      <c r="AH15" s="329">
        <v>36150</v>
      </c>
      <c r="AI15" s="329"/>
      <c r="AJ15" s="330">
        <f t="shared" si="2"/>
        <v>40950</v>
      </c>
      <c r="AK15" s="294">
        <f t="shared" si="3"/>
        <v>21.712619300106045</v>
      </c>
      <c r="AL15" s="329">
        <v>11270</v>
      </c>
      <c r="AM15" s="329">
        <v>103780</v>
      </c>
      <c r="AN15" s="331">
        <f t="shared" si="4"/>
        <v>55.02651113467656</v>
      </c>
      <c r="AO15" s="296">
        <f t="shared" si="5"/>
        <v>0.3945846984004625</v>
      </c>
      <c r="AP15" s="332">
        <v>90270</v>
      </c>
      <c r="AQ15" s="294">
        <f t="shared" si="6"/>
        <v>47.86320254506893</v>
      </c>
      <c r="AR15" s="329">
        <v>9567</v>
      </c>
      <c r="AS15" s="294">
        <f t="shared" si="7"/>
        <v>5.072640509013786</v>
      </c>
      <c r="AT15" s="296">
        <f t="shared" si="8"/>
        <v>0.10598205383848455</v>
      </c>
      <c r="AU15" s="333">
        <v>14924</v>
      </c>
      <c r="AV15" s="266">
        <v>40</v>
      </c>
      <c r="AW15" s="268">
        <v>0.35</v>
      </c>
      <c r="AX15" s="268">
        <v>0.73</v>
      </c>
      <c r="AY15" s="332">
        <v>29520</v>
      </c>
      <c r="AZ15" s="334">
        <v>2212</v>
      </c>
    </row>
    <row r="16" spans="1:52" ht="12.75">
      <c r="A16" s="28" t="s">
        <v>223</v>
      </c>
      <c r="B16" s="28" t="s">
        <v>228</v>
      </c>
      <c r="C16" s="288">
        <v>2584</v>
      </c>
      <c r="D16" s="290" t="s">
        <v>120</v>
      </c>
      <c r="E16" s="242" t="s">
        <v>124</v>
      </c>
      <c r="F16" s="267"/>
      <c r="G16" s="288">
        <v>4515</v>
      </c>
      <c r="H16" s="288">
        <v>2263</v>
      </c>
      <c r="I16" s="288">
        <v>15712</v>
      </c>
      <c r="J16" s="266">
        <f t="shared" si="0"/>
        <v>6.080495356037152</v>
      </c>
      <c r="K16" s="288">
        <v>2880</v>
      </c>
      <c r="L16" s="289">
        <v>84</v>
      </c>
      <c r="M16" s="289">
        <v>128</v>
      </c>
      <c r="N16" s="289">
        <v>487</v>
      </c>
      <c r="O16" s="289">
        <v>896</v>
      </c>
      <c r="P16" s="288">
        <v>4818</v>
      </c>
      <c r="Q16" s="288">
        <v>792</v>
      </c>
      <c r="R16" s="288">
        <v>73</v>
      </c>
      <c r="S16" s="290">
        <v>12379</v>
      </c>
      <c r="T16" s="291">
        <f t="shared" si="1"/>
        <v>4.7906346749226</v>
      </c>
      <c r="U16" s="288">
        <v>2056</v>
      </c>
      <c r="V16" s="288">
        <v>853</v>
      </c>
      <c r="W16" s="143">
        <v>1940</v>
      </c>
      <c r="X16" s="288">
        <v>1317</v>
      </c>
      <c r="Y16" s="266">
        <v>25</v>
      </c>
      <c r="Z16" s="288">
        <v>1728</v>
      </c>
      <c r="AA16" s="328">
        <v>5</v>
      </c>
      <c r="AB16" s="310" t="s">
        <v>145</v>
      </c>
      <c r="AC16" s="310" t="s">
        <v>145</v>
      </c>
      <c r="AD16" s="270">
        <v>9</v>
      </c>
      <c r="AE16" s="329">
        <v>8612</v>
      </c>
      <c r="AF16" s="329">
        <v>11250</v>
      </c>
      <c r="AG16" s="329">
        <v>0</v>
      </c>
      <c r="AH16" s="329">
        <v>0</v>
      </c>
      <c r="AI16" s="329"/>
      <c r="AJ16" s="330">
        <f t="shared" si="2"/>
        <v>19862</v>
      </c>
      <c r="AK16" s="294">
        <f t="shared" si="3"/>
        <v>7.686532507739938</v>
      </c>
      <c r="AL16" s="329">
        <v>1970</v>
      </c>
      <c r="AM16" s="329">
        <v>85289</v>
      </c>
      <c r="AN16" s="331">
        <f t="shared" si="4"/>
        <v>33.00657894736842</v>
      </c>
      <c r="AO16" s="296">
        <f t="shared" si="5"/>
        <v>0.23287880031422575</v>
      </c>
      <c r="AP16" s="332">
        <v>59771</v>
      </c>
      <c r="AQ16" s="294">
        <f t="shared" si="6"/>
        <v>23.131191950464395</v>
      </c>
      <c r="AR16" s="329">
        <v>2570</v>
      </c>
      <c r="AS16" s="294">
        <f t="shared" si="7"/>
        <v>0.9945820433436533</v>
      </c>
      <c r="AT16" s="296">
        <f t="shared" si="8"/>
        <v>0.04299744023021197</v>
      </c>
      <c r="AU16" s="333">
        <v>11230</v>
      </c>
      <c r="AV16" s="266">
        <v>23</v>
      </c>
      <c r="AW16" s="268">
        <v>1</v>
      </c>
      <c r="AX16" s="268">
        <v>1.2</v>
      </c>
      <c r="AY16" s="332">
        <v>14521</v>
      </c>
      <c r="AZ16" s="334">
        <v>2132</v>
      </c>
    </row>
    <row r="17" spans="1:52" ht="12.75">
      <c r="A17" s="28" t="s">
        <v>223</v>
      </c>
      <c r="B17" s="28" t="s">
        <v>12</v>
      </c>
      <c r="C17" s="265">
        <v>851</v>
      </c>
      <c r="D17" s="290" t="s">
        <v>120</v>
      </c>
      <c r="E17" s="290" t="s">
        <v>123</v>
      </c>
      <c r="F17" s="267"/>
      <c r="G17" s="288">
        <v>12816</v>
      </c>
      <c r="H17" s="288">
        <v>8315</v>
      </c>
      <c r="I17" s="288">
        <v>30448</v>
      </c>
      <c r="J17" s="266">
        <f t="shared" si="0"/>
        <v>35.77908343125734</v>
      </c>
      <c r="K17" s="288">
        <v>2565</v>
      </c>
      <c r="L17" s="289">
        <v>35</v>
      </c>
      <c r="M17" s="289">
        <v>35</v>
      </c>
      <c r="N17" s="289">
        <v>682</v>
      </c>
      <c r="O17" s="289">
        <v>682</v>
      </c>
      <c r="P17" s="288">
        <v>3955</v>
      </c>
      <c r="Q17" s="288">
        <v>310</v>
      </c>
      <c r="R17" s="288">
        <v>794</v>
      </c>
      <c r="S17" s="290">
        <v>8602</v>
      </c>
      <c r="T17" s="291">
        <f t="shared" si="1"/>
        <v>10.108108108108109</v>
      </c>
      <c r="U17" s="288">
        <v>2547</v>
      </c>
      <c r="V17" s="288">
        <v>2250</v>
      </c>
      <c r="W17" s="143">
        <v>2610</v>
      </c>
      <c r="X17" s="288">
        <v>540</v>
      </c>
      <c r="Y17" s="266">
        <v>25</v>
      </c>
      <c r="Z17" s="288">
        <v>2255</v>
      </c>
      <c r="AA17" s="328">
        <v>5</v>
      </c>
      <c r="AB17" s="310" t="s">
        <v>145</v>
      </c>
      <c r="AC17" s="310" t="s">
        <v>145</v>
      </c>
      <c r="AD17" s="270">
        <v>9</v>
      </c>
      <c r="AE17" s="329">
        <v>8612</v>
      </c>
      <c r="AF17" s="329">
        <v>6000</v>
      </c>
      <c r="AG17" s="329"/>
      <c r="AH17" s="329">
        <v>18000</v>
      </c>
      <c r="AI17" s="329"/>
      <c r="AJ17" s="330">
        <f t="shared" si="2"/>
        <v>32612</v>
      </c>
      <c r="AK17" s="294">
        <f t="shared" si="3"/>
        <v>38.3219741480611</v>
      </c>
      <c r="AL17" s="329">
        <v>1270</v>
      </c>
      <c r="AM17" s="329">
        <v>38552</v>
      </c>
      <c r="AN17" s="331">
        <f t="shared" si="4"/>
        <v>45.30199764982374</v>
      </c>
      <c r="AO17" s="296">
        <f t="shared" si="5"/>
        <v>0.8459223905374559</v>
      </c>
      <c r="AP17" s="332">
        <v>47655</v>
      </c>
      <c r="AQ17" s="294">
        <f t="shared" si="6"/>
        <v>55.99882491186839</v>
      </c>
      <c r="AR17" s="329">
        <v>2601</v>
      </c>
      <c r="AS17" s="294">
        <f t="shared" si="7"/>
        <v>3.056404230317274</v>
      </c>
      <c r="AT17" s="296">
        <f t="shared" si="8"/>
        <v>0.05457979225684608</v>
      </c>
      <c r="AU17" s="333">
        <v>8277</v>
      </c>
      <c r="AV17" s="266">
        <v>27</v>
      </c>
      <c r="AW17" s="268">
        <v>0.52</v>
      </c>
      <c r="AX17" s="268">
        <v>1.3</v>
      </c>
      <c r="AY17" s="332">
        <v>23063</v>
      </c>
      <c r="AZ17" s="334">
        <v>3271</v>
      </c>
    </row>
    <row r="18" spans="1:52" ht="12.75">
      <c r="A18" s="28" t="s">
        <v>229</v>
      </c>
      <c r="B18" s="28" t="s">
        <v>230</v>
      </c>
      <c r="C18" s="288">
        <v>4743</v>
      </c>
      <c r="D18" s="290" t="s">
        <v>120</v>
      </c>
      <c r="E18" s="242" t="s">
        <v>124</v>
      </c>
      <c r="F18" s="267"/>
      <c r="G18" s="288">
        <v>6346</v>
      </c>
      <c r="H18" s="288">
        <v>5466</v>
      </c>
      <c r="I18" s="288">
        <v>21378</v>
      </c>
      <c r="J18" s="266">
        <f t="shared" si="0"/>
        <v>4.507273877292852</v>
      </c>
      <c r="K18" s="288">
        <v>1069</v>
      </c>
      <c r="L18" s="289">
        <v>81</v>
      </c>
      <c r="M18" s="289">
        <v>107</v>
      </c>
      <c r="N18" s="289">
        <v>764</v>
      </c>
      <c r="O18" s="289">
        <v>1445</v>
      </c>
      <c r="P18" s="288">
        <v>12352</v>
      </c>
      <c r="Q18" s="288">
        <v>1605</v>
      </c>
      <c r="R18" s="288">
        <v>72</v>
      </c>
      <c r="S18" s="290">
        <v>21309</v>
      </c>
      <c r="T18" s="291">
        <f t="shared" si="1"/>
        <v>4.492726122707148</v>
      </c>
      <c r="U18" s="288">
        <v>4267</v>
      </c>
      <c r="V18" s="288">
        <v>5307</v>
      </c>
      <c r="W18" s="143">
        <v>15015</v>
      </c>
      <c r="X18" s="288">
        <v>2950</v>
      </c>
      <c r="Y18" s="266">
        <v>40</v>
      </c>
      <c r="Z18" s="288">
        <v>2280</v>
      </c>
      <c r="AA18" s="328">
        <v>5</v>
      </c>
      <c r="AB18" s="310" t="s">
        <v>145</v>
      </c>
      <c r="AC18" s="310" t="s">
        <v>146</v>
      </c>
      <c r="AD18" s="270">
        <v>9</v>
      </c>
      <c r="AE18" s="329">
        <v>0</v>
      </c>
      <c r="AF18" s="329">
        <v>0</v>
      </c>
      <c r="AG18" s="329"/>
      <c r="AH18" s="329">
        <v>50000</v>
      </c>
      <c r="AI18" s="329"/>
      <c r="AJ18" s="330">
        <f t="shared" si="2"/>
        <v>50000</v>
      </c>
      <c r="AK18" s="294">
        <f t="shared" si="3"/>
        <v>10.541851149061776</v>
      </c>
      <c r="AL18" s="329">
        <v>4270</v>
      </c>
      <c r="AM18" s="329">
        <v>80336</v>
      </c>
      <c r="AN18" s="331">
        <f t="shared" si="4"/>
        <v>16.937803078220536</v>
      </c>
      <c r="AO18" s="296">
        <f t="shared" si="5"/>
        <v>0.6223859788886676</v>
      </c>
      <c r="AP18" s="332">
        <v>83160</v>
      </c>
      <c r="AQ18" s="294">
        <f t="shared" si="6"/>
        <v>17.533206831119546</v>
      </c>
      <c r="AR18" s="329">
        <v>9630</v>
      </c>
      <c r="AS18" s="294">
        <f t="shared" si="7"/>
        <v>2.030360531309298</v>
      </c>
      <c r="AT18" s="296">
        <f t="shared" si="8"/>
        <v>0.11580086580086581</v>
      </c>
      <c r="AU18" s="333">
        <v>25931</v>
      </c>
      <c r="AV18" s="266">
        <v>26</v>
      </c>
      <c r="AW18" s="268">
        <v>1</v>
      </c>
      <c r="AX18" s="268">
        <v>2.08</v>
      </c>
      <c r="AY18" s="332">
        <v>43302</v>
      </c>
      <c r="AZ18" s="334">
        <v>5567</v>
      </c>
    </row>
    <row r="19" spans="1:52" ht="12.75">
      <c r="A19" s="28" t="s">
        <v>231</v>
      </c>
      <c r="B19" s="28" t="s">
        <v>232</v>
      </c>
      <c r="C19" s="288">
        <v>1056</v>
      </c>
      <c r="D19" s="242" t="s">
        <v>120</v>
      </c>
      <c r="E19" s="290" t="s">
        <v>97</v>
      </c>
      <c r="F19" s="267"/>
      <c r="G19" s="288">
        <v>12117</v>
      </c>
      <c r="H19" s="288">
        <v>7020</v>
      </c>
      <c r="I19" s="288">
        <v>28193</v>
      </c>
      <c r="J19" s="266">
        <f t="shared" si="0"/>
        <v>26.697916666666668</v>
      </c>
      <c r="K19" s="288">
        <v>1581</v>
      </c>
      <c r="L19" s="289">
        <v>32</v>
      </c>
      <c r="M19" s="289">
        <v>37</v>
      </c>
      <c r="N19" s="289">
        <v>177</v>
      </c>
      <c r="O19" s="289">
        <v>209</v>
      </c>
      <c r="P19" s="288">
        <v>7200</v>
      </c>
      <c r="Q19" s="288">
        <v>878</v>
      </c>
      <c r="R19" s="288">
        <v>655</v>
      </c>
      <c r="S19" s="288">
        <v>20195</v>
      </c>
      <c r="T19" s="291">
        <f t="shared" si="1"/>
        <v>19.12405303030303</v>
      </c>
      <c r="U19" s="288">
        <v>3009</v>
      </c>
      <c r="V19" s="288">
        <v>6058</v>
      </c>
      <c r="W19" s="143">
        <v>6463</v>
      </c>
      <c r="X19" s="288">
        <v>570</v>
      </c>
      <c r="Y19" s="266">
        <v>26</v>
      </c>
      <c r="Z19" s="288">
        <v>5000</v>
      </c>
      <c r="AA19" s="328">
        <v>7</v>
      </c>
      <c r="AB19" s="310" t="s">
        <v>145</v>
      </c>
      <c r="AC19" s="310" t="s">
        <v>145</v>
      </c>
      <c r="AD19" s="270">
        <v>5</v>
      </c>
      <c r="AE19" s="329">
        <v>0</v>
      </c>
      <c r="AF19" s="329">
        <v>0</v>
      </c>
      <c r="AG19" s="329"/>
      <c r="AH19" s="329"/>
      <c r="AI19" s="329"/>
      <c r="AJ19" s="330">
        <f t="shared" si="2"/>
        <v>0</v>
      </c>
      <c r="AK19" s="294">
        <f t="shared" si="3"/>
        <v>0</v>
      </c>
      <c r="AL19" s="329">
        <v>3270</v>
      </c>
      <c r="AM19" s="329">
        <v>142904</v>
      </c>
      <c r="AN19" s="331">
        <f t="shared" si="4"/>
        <v>135.32575757575756</v>
      </c>
      <c r="AO19" s="296">
        <f t="shared" si="5"/>
        <v>0</v>
      </c>
      <c r="AP19" s="332">
        <v>192680</v>
      </c>
      <c r="AQ19" s="294">
        <f t="shared" si="6"/>
        <v>182.46212121212122</v>
      </c>
      <c r="AR19" s="329">
        <v>12349</v>
      </c>
      <c r="AS19" s="294">
        <f t="shared" si="7"/>
        <v>11.694128787878787</v>
      </c>
      <c r="AT19" s="296">
        <f t="shared" si="8"/>
        <v>0.06409072036537264</v>
      </c>
      <c r="AU19" s="333">
        <v>12500</v>
      </c>
      <c r="AV19" s="266">
        <v>26</v>
      </c>
      <c r="AW19" s="268">
        <v>1</v>
      </c>
      <c r="AX19" s="268">
        <v>3.33</v>
      </c>
      <c r="AY19" s="332">
        <v>59529</v>
      </c>
      <c r="AZ19" s="334">
        <v>2900</v>
      </c>
    </row>
    <row r="20" spans="1:52" ht="12.75">
      <c r="A20" s="28" t="s">
        <v>231</v>
      </c>
      <c r="B20" s="28" t="s">
        <v>233</v>
      </c>
      <c r="C20" s="265">
        <v>19204</v>
      </c>
      <c r="D20" s="290" t="s">
        <v>120</v>
      </c>
      <c r="E20" s="242" t="s">
        <v>124</v>
      </c>
      <c r="F20" s="267"/>
      <c r="G20" s="288">
        <v>48694</v>
      </c>
      <c r="H20" s="288">
        <v>15263</v>
      </c>
      <c r="I20" s="288">
        <v>77079</v>
      </c>
      <c r="J20" s="266">
        <f t="shared" si="0"/>
        <v>4.013695063528432</v>
      </c>
      <c r="K20" s="288">
        <v>3667</v>
      </c>
      <c r="L20" s="289">
        <v>219</v>
      </c>
      <c r="M20" s="289">
        <v>380</v>
      </c>
      <c r="N20" s="289">
        <v>6943</v>
      </c>
      <c r="O20" s="289">
        <v>8076</v>
      </c>
      <c r="P20" s="288">
        <v>126846</v>
      </c>
      <c r="Q20" s="288">
        <v>9118</v>
      </c>
      <c r="R20" s="143">
        <v>1983</v>
      </c>
      <c r="S20" s="290">
        <v>112994</v>
      </c>
      <c r="T20" s="291">
        <f t="shared" si="1"/>
        <v>5.883878358675276</v>
      </c>
      <c r="U20" s="288">
        <v>13986</v>
      </c>
      <c r="V20" s="288">
        <v>10668</v>
      </c>
      <c r="W20" s="143">
        <v>27269</v>
      </c>
      <c r="X20" s="288">
        <v>14894</v>
      </c>
      <c r="Y20" s="266">
        <v>49</v>
      </c>
      <c r="Z20" s="288">
        <v>30200</v>
      </c>
      <c r="AA20" s="328">
        <v>43</v>
      </c>
      <c r="AB20" s="310" t="s">
        <v>145</v>
      </c>
      <c r="AC20" s="310" t="s">
        <v>146</v>
      </c>
      <c r="AD20" s="270">
        <v>15</v>
      </c>
      <c r="AE20" s="329">
        <v>0</v>
      </c>
      <c r="AF20" s="329">
        <v>0</v>
      </c>
      <c r="AG20" s="329">
        <v>0</v>
      </c>
      <c r="AH20" s="329">
        <v>360150</v>
      </c>
      <c r="AI20" s="329"/>
      <c r="AJ20" s="330">
        <f t="shared" si="2"/>
        <v>360150</v>
      </c>
      <c r="AK20" s="294">
        <f t="shared" si="3"/>
        <v>18.753905436367422</v>
      </c>
      <c r="AL20" s="329">
        <v>11950</v>
      </c>
      <c r="AM20" s="329">
        <v>475084</v>
      </c>
      <c r="AN20" s="331">
        <f t="shared" si="4"/>
        <v>24.73880441574672</v>
      </c>
      <c r="AO20" s="296">
        <f t="shared" si="5"/>
        <v>0.7580764664775071</v>
      </c>
      <c r="AP20" s="332">
        <v>503066</v>
      </c>
      <c r="AQ20" s="294">
        <f t="shared" si="6"/>
        <v>26.19589668818996</v>
      </c>
      <c r="AR20" s="329">
        <v>60843</v>
      </c>
      <c r="AS20" s="294">
        <f t="shared" si="7"/>
        <v>3.1682461987086024</v>
      </c>
      <c r="AT20" s="296">
        <f t="shared" si="8"/>
        <v>0.12094436912850401</v>
      </c>
      <c r="AU20" s="333">
        <v>45000</v>
      </c>
      <c r="AV20" s="266">
        <v>37.5</v>
      </c>
      <c r="AW20" s="268">
        <v>1</v>
      </c>
      <c r="AX20" s="268">
        <v>11.54</v>
      </c>
      <c r="AY20" s="332">
        <v>219686</v>
      </c>
      <c r="AZ20" s="334">
        <v>71765</v>
      </c>
    </row>
    <row r="21" spans="1:52" ht="12.75">
      <c r="A21" s="28" t="s">
        <v>234</v>
      </c>
      <c r="B21" s="28" t="s">
        <v>235</v>
      </c>
      <c r="C21" s="288">
        <v>1889</v>
      </c>
      <c r="D21" s="242" t="s">
        <v>120</v>
      </c>
      <c r="E21" s="242" t="s">
        <v>123</v>
      </c>
      <c r="F21" s="267"/>
      <c r="G21" s="288">
        <v>17037</v>
      </c>
      <c r="H21" s="288">
        <v>12609</v>
      </c>
      <c r="I21" s="288">
        <v>42003</v>
      </c>
      <c r="J21" s="266">
        <f t="shared" si="0"/>
        <v>22.235574377977766</v>
      </c>
      <c r="K21" s="288">
        <v>6644</v>
      </c>
      <c r="L21" s="289">
        <v>170</v>
      </c>
      <c r="M21" s="289">
        <v>277</v>
      </c>
      <c r="N21" s="289">
        <v>5093</v>
      </c>
      <c r="O21" s="289">
        <v>7661</v>
      </c>
      <c r="P21" s="288">
        <v>45237</v>
      </c>
      <c r="Q21" s="288">
        <v>1441</v>
      </c>
      <c r="R21" s="288">
        <v>4585</v>
      </c>
      <c r="S21" s="290">
        <v>73013</v>
      </c>
      <c r="T21" s="291">
        <f t="shared" si="1"/>
        <v>38.65166754896771</v>
      </c>
      <c r="U21" s="288">
        <v>10414</v>
      </c>
      <c r="V21" s="288">
        <v>7428</v>
      </c>
      <c r="W21" s="143">
        <v>550000</v>
      </c>
      <c r="X21" s="288">
        <v>5666</v>
      </c>
      <c r="Y21" s="266">
        <v>38</v>
      </c>
      <c r="Z21" s="288">
        <v>6684</v>
      </c>
      <c r="AA21" s="328">
        <v>14</v>
      </c>
      <c r="AB21" s="310" t="s">
        <v>145</v>
      </c>
      <c r="AC21" s="310" t="s">
        <v>146</v>
      </c>
      <c r="AD21" s="270">
        <v>7</v>
      </c>
      <c r="AE21" s="329">
        <v>28471</v>
      </c>
      <c r="AF21" s="329">
        <v>13500</v>
      </c>
      <c r="AG21" s="329">
        <v>6100</v>
      </c>
      <c r="AH21" s="329"/>
      <c r="AI21" s="329"/>
      <c r="AJ21" s="330">
        <f t="shared" si="2"/>
        <v>48071</v>
      </c>
      <c r="AK21" s="294">
        <f t="shared" si="3"/>
        <v>25.44785600847009</v>
      </c>
      <c r="AL21" s="329">
        <v>5270</v>
      </c>
      <c r="AM21" s="329">
        <v>147947</v>
      </c>
      <c r="AN21" s="331">
        <f t="shared" si="4"/>
        <v>78.32027527792482</v>
      </c>
      <c r="AO21" s="296">
        <f t="shared" si="5"/>
        <v>0.3249204106876111</v>
      </c>
      <c r="AP21" s="332">
        <v>148653</v>
      </c>
      <c r="AQ21" s="294">
        <f t="shared" si="6"/>
        <v>78.69401799894123</v>
      </c>
      <c r="AR21" s="329">
        <v>13449</v>
      </c>
      <c r="AS21" s="294">
        <f t="shared" si="7"/>
        <v>7.119640021175225</v>
      </c>
      <c r="AT21" s="296">
        <f t="shared" si="8"/>
        <v>0.09047244253395491</v>
      </c>
      <c r="AU21" s="333">
        <v>34225</v>
      </c>
      <c r="AV21" s="266">
        <v>38</v>
      </c>
      <c r="AW21" s="268">
        <v>0.89</v>
      </c>
      <c r="AX21" s="268">
        <v>2.89</v>
      </c>
      <c r="AY21" s="332">
        <v>74658</v>
      </c>
      <c r="AZ21" s="334">
        <v>7081</v>
      </c>
    </row>
    <row r="22" spans="1:52" ht="12.75">
      <c r="A22" s="28" t="s">
        <v>225</v>
      </c>
      <c r="B22" s="28" t="s">
        <v>236</v>
      </c>
      <c r="C22" s="288">
        <v>745</v>
      </c>
      <c r="D22" s="290" t="s">
        <v>121</v>
      </c>
      <c r="E22" s="242" t="s">
        <v>123</v>
      </c>
      <c r="F22" s="267"/>
      <c r="G22" s="288">
        <v>7826</v>
      </c>
      <c r="H22" s="288">
        <v>4552</v>
      </c>
      <c r="I22" s="288">
        <v>21289</v>
      </c>
      <c r="J22" s="266">
        <f t="shared" si="0"/>
        <v>28.575838926174498</v>
      </c>
      <c r="K22" s="288">
        <v>3006</v>
      </c>
      <c r="L22" s="289">
        <v>30</v>
      </c>
      <c r="M22" s="289">
        <v>49</v>
      </c>
      <c r="N22" s="289">
        <v>133</v>
      </c>
      <c r="O22" s="289">
        <v>232</v>
      </c>
      <c r="P22" s="288">
        <v>10608</v>
      </c>
      <c r="Q22" s="288">
        <v>313</v>
      </c>
      <c r="R22" s="288">
        <v>276</v>
      </c>
      <c r="S22" s="290">
        <v>5418</v>
      </c>
      <c r="T22" s="291">
        <f t="shared" si="1"/>
        <v>7.27248322147651</v>
      </c>
      <c r="U22" s="288">
        <v>1176</v>
      </c>
      <c r="V22" s="288">
        <v>2790</v>
      </c>
      <c r="W22" s="143">
        <v>14124</v>
      </c>
      <c r="X22" s="288">
        <v>1093</v>
      </c>
      <c r="Y22" s="266">
        <v>21</v>
      </c>
      <c r="Z22" s="288">
        <v>660</v>
      </c>
      <c r="AA22" s="328">
        <v>7</v>
      </c>
      <c r="AB22" s="317" t="s">
        <v>145</v>
      </c>
      <c r="AC22" s="317" t="s">
        <v>145</v>
      </c>
      <c r="AD22" s="270">
        <v>5</v>
      </c>
      <c r="AE22" s="329">
        <v>0</v>
      </c>
      <c r="AF22" s="34" t="s">
        <v>193</v>
      </c>
      <c r="AG22" s="329">
        <v>5000</v>
      </c>
      <c r="AH22" s="329">
        <v>15000</v>
      </c>
      <c r="AI22" s="329"/>
      <c r="AJ22" s="330">
        <f t="shared" si="2"/>
        <v>20000</v>
      </c>
      <c r="AK22" s="294">
        <f t="shared" si="3"/>
        <v>26.845637583892618</v>
      </c>
      <c r="AL22" s="329">
        <v>11270</v>
      </c>
      <c r="AM22" s="329">
        <v>36903</v>
      </c>
      <c r="AN22" s="331">
        <f t="shared" si="4"/>
        <v>49.53422818791946</v>
      </c>
      <c r="AO22" s="296">
        <f t="shared" si="5"/>
        <v>0.5419613581551636</v>
      </c>
      <c r="AP22" s="332">
        <v>31495</v>
      </c>
      <c r="AQ22" s="294">
        <f t="shared" si="6"/>
        <v>42.2751677852349</v>
      </c>
      <c r="AR22" s="329">
        <v>6068</v>
      </c>
      <c r="AS22" s="294">
        <f t="shared" si="7"/>
        <v>8.14496644295302</v>
      </c>
      <c r="AT22" s="296">
        <f t="shared" si="8"/>
        <v>0.19266550246070804</v>
      </c>
      <c r="AU22" s="333">
        <v>8300</v>
      </c>
      <c r="AV22" s="266">
        <v>21.5</v>
      </c>
      <c r="AW22" s="268">
        <v>0.7</v>
      </c>
      <c r="AX22" s="268">
        <v>0.7</v>
      </c>
      <c r="AY22" s="332">
        <v>8300</v>
      </c>
      <c r="AZ22" s="334">
        <v>1070</v>
      </c>
    </row>
    <row r="23" spans="1:52" ht="12.75">
      <c r="A23" s="28" t="s">
        <v>234</v>
      </c>
      <c r="B23" s="28" t="s">
        <v>237</v>
      </c>
      <c r="C23" s="288">
        <v>6024</v>
      </c>
      <c r="D23" s="242" t="s">
        <v>121</v>
      </c>
      <c r="E23" s="242" t="s">
        <v>238</v>
      </c>
      <c r="F23" s="267"/>
      <c r="G23" s="288">
        <v>14202</v>
      </c>
      <c r="H23" s="288">
        <v>7242</v>
      </c>
      <c r="I23" s="288">
        <v>39027</v>
      </c>
      <c r="J23" s="266">
        <f t="shared" si="0"/>
        <v>6.478585657370518</v>
      </c>
      <c r="K23" s="288">
        <v>2296</v>
      </c>
      <c r="L23" s="289">
        <v>70</v>
      </c>
      <c r="M23" s="289">
        <v>166</v>
      </c>
      <c r="N23" s="289">
        <v>1034</v>
      </c>
      <c r="O23" s="289">
        <v>2854</v>
      </c>
      <c r="P23" s="288">
        <v>23005</v>
      </c>
      <c r="Q23" s="288">
        <v>2938</v>
      </c>
      <c r="R23" s="288">
        <v>683</v>
      </c>
      <c r="S23" s="290">
        <v>37223</v>
      </c>
      <c r="T23" s="291">
        <f t="shared" si="1"/>
        <v>6.179116865869854</v>
      </c>
      <c r="U23" s="288">
        <v>6275</v>
      </c>
      <c r="V23" s="288">
        <v>7296</v>
      </c>
      <c r="W23" s="143">
        <v>9125</v>
      </c>
      <c r="X23" s="288">
        <v>5304</v>
      </c>
      <c r="Y23" s="266">
        <v>41</v>
      </c>
      <c r="Z23" s="288">
        <v>6000</v>
      </c>
      <c r="AA23" s="328">
        <v>7</v>
      </c>
      <c r="AB23" s="317" t="s">
        <v>145</v>
      </c>
      <c r="AC23" s="317" t="s">
        <v>145</v>
      </c>
      <c r="AD23" s="270">
        <v>7</v>
      </c>
      <c r="AE23" s="329">
        <v>28260</v>
      </c>
      <c r="AF23" s="34" t="s">
        <v>193</v>
      </c>
      <c r="AG23" s="34" t="s">
        <v>193</v>
      </c>
      <c r="AH23" s="329">
        <v>170887</v>
      </c>
      <c r="AI23" s="329"/>
      <c r="AJ23" s="330">
        <f t="shared" si="2"/>
        <v>199147</v>
      </c>
      <c r="AK23" s="294">
        <f t="shared" si="3"/>
        <v>33.05893094289509</v>
      </c>
      <c r="AL23" s="329">
        <v>4161</v>
      </c>
      <c r="AM23" s="329">
        <v>238259</v>
      </c>
      <c r="AN23" s="331">
        <f t="shared" si="4"/>
        <v>39.551626826029214</v>
      </c>
      <c r="AO23" s="296">
        <f t="shared" si="5"/>
        <v>0.8358425075233255</v>
      </c>
      <c r="AP23" s="332">
        <v>198092</v>
      </c>
      <c r="AQ23" s="294">
        <f t="shared" si="6"/>
        <v>32.88379814077025</v>
      </c>
      <c r="AR23" s="329">
        <v>25747</v>
      </c>
      <c r="AS23" s="294">
        <f t="shared" si="7"/>
        <v>4.274070385126162</v>
      </c>
      <c r="AT23" s="296">
        <f t="shared" si="8"/>
        <v>0.1299749611291723</v>
      </c>
      <c r="AU23" s="333">
        <v>41592</v>
      </c>
      <c r="AV23" s="266">
        <v>40</v>
      </c>
      <c r="AW23" s="268">
        <v>1</v>
      </c>
      <c r="AX23" s="268">
        <v>3.3</v>
      </c>
      <c r="AY23" s="332">
        <v>94976</v>
      </c>
      <c r="AZ23" s="334">
        <v>18153</v>
      </c>
    </row>
    <row r="24" spans="1:52" ht="12.75">
      <c r="A24" s="28" t="s">
        <v>231</v>
      </c>
      <c r="B24" s="28" t="s">
        <v>239</v>
      </c>
      <c r="C24" s="265">
        <v>12531</v>
      </c>
      <c r="D24" s="290" t="s">
        <v>120</v>
      </c>
      <c r="E24" s="242" t="s">
        <v>238</v>
      </c>
      <c r="F24" s="267"/>
      <c r="G24" s="288">
        <v>15718</v>
      </c>
      <c r="H24" s="288">
        <v>8055</v>
      </c>
      <c r="I24" s="288">
        <v>34419</v>
      </c>
      <c r="J24" s="266">
        <f t="shared" si="0"/>
        <v>2.7467081637538904</v>
      </c>
      <c r="K24" s="288">
        <v>4203</v>
      </c>
      <c r="L24" s="289">
        <v>154</v>
      </c>
      <c r="M24" s="289">
        <v>282</v>
      </c>
      <c r="N24" s="289">
        <v>3318</v>
      </c>
      <c r="O24" s="289">
        <v>5020</v>
      </c>
      <c r="P24" s="288">
        <v>31136</v>
      </c>
      <c r="Q24" s="288">
        <v>4353</v>
      </c>
      <c r="R24" s="288">
        <v>209</v>
      </c>
      <c r="S24" s="290">
        <v>43506</v>
      </c>
      <c r="T24" s="291">
        <f t="shared" si="1"/>
        <v>3.47186976298779</v>
      </c>
      <c r="U24" s="288">
        <v>7944</v>
      </c>
      <c r="V24" s="288">
        <v>7102</v>
      </c>
      <c r="W24" s="143">
        <v>13608</v>
      </c>
      <c r="X24" s="288">
        <v>2914</v>
      </c>
      <c r="Y24" s="266">
        <v>38</v>
      </c>
      <c r="Z24" s="288">
        <v>3820</v>
      </c>
      <c r="AA24" s="328">
        <v>8</v>
      </c>
      <c r="AB24" s="317" t="s">
        <v>145</v>
      </c>
      <c r="AC24" s="317" t="s">
        <v>146</v>
      </c>
      <c r="AD24" s="270">
        <v>8</v>
      </c>
      <c r="AE24" s="34" t="s">
        <v>193</v>
      </c>
      <c r="AF24" s="329">
        <v>36050</v>
      </c>
      <c r="AG24" s="329">
        <v>27000</v>
      </c>
      <c r="AH24" s="329">
        <v>0</v>
      </c>
      <c r="AI24" s="329"/>
      <c r="AJ24" s="330">
        <f t="shared" si="2"/>
        <v>63050</v>
      </c>
      <c r="AK24" s="294">
        <f t="shared" si="3"/>
        <v>5.031521825871838</v>
      </c>
      <c r="AL24" s="329">
        <v>7788</v>
      </c>
      <c r="AM24" s="329">
        <v>101769</v>
      </c>
      <c r="AN24" s="331">
        <f t="shared" si="4"/>
        <v>8.121378980129279</v>
      </c>
      <c r="AO24" s="296">
        <f t="shared" si="5"/>
        <v>0.6195403315351433</v>
      </c>
      <c r="AP24" s="332">
        <v>217116</v>
      </c>
      <c r="AQ24" s="294">
        <f t="shared" si="6"/>
        <v>17.326310749341634</v>
      </c>
      <c r="AR24" s="329">
        <v>33206</v>
      </c>
      <c r="AS24" s="294">
        <f t="shared" si="7"/>
        <v>2.649908227595563</v>
      </c>
      <c r="AT24" s="296">
        <f t="shared" si="8"/>
        <v>0.15294128484312533</v>
      </c>
      <c r="AU24" s="333">
        <v>40000</v>
      </c>
      <c r="AV24" s="266">
        <v>35</v>
      </c>
      <c r="AW24" s="268">
        <v>1</v>
      </c>
      <c r="AX24" s="268">
        <v>3.07</v>
      </c>
      <c r="AY24" s="332">
        <v>83623</v>
      </c>
      <c r="AZ24" s="334">
        <v>16140</v>
      </c>
    </row>
    <row r="25" spans="1:52" ht="12.75">
      <c r="A25" s="28" t="s">
        <v>240</v>
      </c>
      <c r="B25" s="28" t="s">
        <v>241</v>
      </c>
      <c r="C25" s="288">
        <v>602</v>
      </c>
      <c r="D25" s="290" t="s">
        <v>121</v>
      </c>
      <c r="E25" s="242" t="s">
        <v>123</v>
      </c>
      <c r="F25" s="267"/>
      <c r="G25" s="288">
        <v>7847</v>
      </c>
      <c r="H25" s="288">
        <v>4449</v>
      </c>
      <c r="I25" s="288">
        <v>21509</v>
      </c>
      <c r="J25" s="266">
        <f t="shared" si="0"/>
        <v>35.72923588039867</v>
      </c>
      <c r="K25" s="288">
        <v>8256</v>
      </c>
      <c r="L25" s="288">
        <v>82</v>
      </c>
      <c r="M25" s="288">
        <v>100</v>
      </c>
      <c r="N25" s="288">
        <v>940</v>
      </c>
      <c r="O25" s="288">
        <v>1282</v>
      </c>
      <c r="P25" s="288">
        <v>5580</v>
      </c>
      <c r="Q25" s="288">
        <v>596</v>
      </c>
      <c r="R25" s="288">
        <v>277</v>
      </c>
      <c r="S25" s="290">
        <v>7032</v>
      </c>
      <c r="T25" s="291">
        <f t="shared" si="1"/>
        <v>11.681063122923588</v>
      </c>
      <c r="U25" s="288">
        <v>1363</v>
      </c>
      <c r="V25" s="288">
        <v>1214</v>
      </c>
      <c r="W25" s="143">
        <v>9486</v>
      </c>
      <c r="X25" s="288">
        <v>1296</v>
      </c>
      <c r="Y25" s="266">
        <v>21.5</v>
      </c>
      <c r="Z25" s="288">
        <v>1300</v>
      </c>
      <c r="AA25" s="328">
        <v>6</v>
      </c>
      <c r="AB25" s="317" t="s">
        <v>145</v>
      </c>
      <c r="AC25" s="317" t="s">
        <v>145</v>
      </c>
      <c r="AD25" s="270">
        <v>5</v>
      </c>
      <c r="AE25" s="329">
        <v>8590</v>
      </c>
      <c r="AF25" s="329">
        <v>1400</v>
      </c>
      <c r="AG25" s="329">
        <v>2000</v>
      </c>
      <c r="AH25" s="329">
        <v>25000</v>
      </c>
      <c r="AI25" s="329"/>
      <c r="AJ25" s="330">
        <f t="shared" si="2"/>
        <v>36990</v>
      </c>
      <c r="AK25" s="294">
        <f t="shared" si="3"/>
        <v>61.44518272425249</v>
      </c>
      <c r="AL25" s="329">
        <v>11270</v>
      </c>
      <c r="AM25" s="329">
        <v>58699</v>
      </c>
      <c r="AN25" s="331">
        <f t="shared" si="4"/>
        <v>97.50664451827242</v>
      </c>
      <c r="AO25" s="296">
        <f t="shared" si="5"/>
        <v>0.6301640573093238</v>
      </c>
      <c r="AP25" s="332">
        <v>46007</v>
      </c>
      <c r="AQ25" s="294">
        <f t="shared" si="6"/>
        <v>76.42358803986711</v>
      </c>
      <c r="AR25" s="329">
        <v>4258</v>
      </c>
      <c r="AS25" s="294">
        <f t="shared" si="7"/>
        <v>7.073089700996678</v>
      </c>
      <c r="AT25" s="296">
        <f t="shared" si="8"/>
        <v>0.09255113352315952</v>
      </c>
      <c r="AU25" s="333">
        <v>15600</v>
      </c>
      <c r="AV25" s="266">
        <v>24</v>
      </c>
      <c r="AW25" s="268">
        <v>1</v>
      </c>
      <c r="AX25" s="268">
        <v>1</v>
      </c>
      <c r="AY25" s="332">
        <v>10387</v>
      </c>
      <c r="AZ25" s="334">
        <v>795</v>
      </c>
    </row>
    <row r="26" spans="1:52" ht="12.75">
      <c r="A26" s="28" t="s">
        <v>234</v>
      </c>
      <c r="B26" s="28" t="s">
        <v>242</v>
      </c>
      <c r="C26" s="265">
        <v>101564</v>
      </c>
      <c r="D26" s="242" t="s">
        <v>121</v>
      </c>
      <c r="E26" s="242" t="s">
        <v>69</v>
      </c>
      <c r="F26" s="267"/>
      <c r="G26" s="288">
        <v>119590</v>
      </c>
      <c r="H26" s="288">
        <v>66006</v>
      </c>
      <c r="I26" s="288">
        <v>229435</v>
      </c>
      <c r="J26" s="266">
        <f t="shared" si="0"/>
        <v>2.259018943720216</v>
      </c>
      <c r="K26" s="288">
        <v>16457</v>
      </c>
      <c r="L26" s="289">
        <v>583</v>
      </c>
      <c r="M26" s="289">
        <v>884</v>
      </c>
      <c r="N26" s="289">
        <v>14021</v>
      </c>
      <c r="O26" s="289">
        <v>24229</v>
      </c>
      <c r="P26" s="288">
        <v>399147</v>
      </c>
      <c r="Q26" s="288">
        <v>31977</v>
      </c>
      <c r="R26" s="288">
        <v>3955</v>
      </c>
      <c r="S26" s="290">
        <v>679380</v>
      </c>
      <c r="T26" s="291">
        <f t="shared" si="1"/>
        <v>6.6891812059391125</v>
      </c>
      <c r="U26" s="288">
        <v>28023</v>
      </c>
      <c r="V26" s="288">
        <v>34572</v>
      </c>
      <c r="W26" s="143">
        <v>273876</v>
      </c>
      <c r="X26" s="288">
        <v>65394</v>
      </c>
      <c r="Y26" s="266">
        <v>55</v>
      </c>
      <c r="Z26" s="288">
        <v>60888</v>
      </c>
      <c r="AA26" s="328">
        <v>34</v>
      </c>
      <c r="AB26" s="317" t="s">
        <v>145</v>
      </c>
      <c r="AC26" s="317" t="s">
        <v>145</v>
      </c>
      <c r="AD26" s="270">
        <v>15</v>
      </c>
      <c r="AE26" s="329">
        <v>2978032</v>
      </c>
      <c r="AF26" s="329">
        <v>20000</v>
      </c>
      <c r="AG26" s="329">
        <v>14623</v>
      </c>
      <c r="AH26" s="34" t="s">
        <v>193</v>
      </c>
      <c r="AI26" s="329"/>
      <c r="AJ26" s="330">
        <f t="shared" si="2"/>
        <v>3012655</v>
      </c>
      <c r="AK26" s="294">
        <f t="shared" si="3"/>
        <v>29.662626521208303</v>
      </c>
      <c r="AL26" s="357">
        <v>117009</v>
      </c>
      <c r="AM26" s="329">
        <v>4252431</v>
      </c>
      <c r="AN26" s="331">
        <f t="shared" si="4"/>
        <v>41.869471466267576</v>
      </c>
      <c r="AO26" s="296">
        <f t="shared" si="5"/>
        <v>0.7084547638750635</v>
      </c>
      <c r="AP26" s="186">
        <v>4312106</v>
      </c>
      <c r="AQ26" s="294">
        <f t="shared" si="6"/>
        <v>42.45703201921941</v>
      </c>
      <c r="AR26" s="34">
        <v>254351</v>
      </c>
      <c r="AS26" s="294">
        <f t="shared" si="7"/>
        <v>2.504342089716829</v>
      </c>
      <c r="AT26" s="296">
        <f t="shared" si="8"/>
        <v>0.05898533106560924</v>
      </c>
      <c r="AU26" s="333">
        <v>101269</v>
      </c>
      <c r="AV26" s="266">
        <v>35</v>
      </c>
      <c r="AW26" s="268">
        <v>1</v>
      </c>
      <c r="AX26" s="268">
        <v>42.07</v>
      </c>
      <c r="AY26" s="186">
        <v>1856968</v>
      </c>
      <c r="AZ26" s="338">
        <v>1087224</v>
      </c>
    </row>
    <row r="27" spans="1:52" ht="12.75">
      <c r="A27" s="28" t="s">
        <v>234</v>
      </c>
      <c r="B27" s="28" t="s">
        <v>243</v>
      </c>
      <c r="C27" s="288">
        <v>7354</v>
      </c>
      <c r="D27" s="242" t="s">
        <v>121</v>
      </c>
      <c r="E27" s="242" t="s">
        <v>238</v>
      </c>
      <c r="F27" s="267"/>
      <c r="G27" s="288">
        <v>8819</v>
      </c>
      <c r="H27" s="288">
        <v>7452</v>
      </c>
      <c r="I27" s="288">
        <v>26881</v>
      </c>
      <c r="J27" s="266">
        <f t="shared" si="0"/>
        <v>3.655289638292086</v>
      </c>
      <c r="K27" s="288">
        <v>1766</v>
      </c>
      <c r="L27" s="289">
        <v>168</v>
      </c>
      <c r="M27" s="289">
        <v>376</v>
      </c>
      <c r="N27" s="289">
        <v>3600</v>
      </c>
      <c r="O27" s="289">
        <v>7200</v>
      </c>
      <c r="P27" s="288">
        <v>35000</v>
      </c>
      <c r="Q27" s="288">
        <v>3836</v>
      </c>
      <c r="R27" s="288">
        <v>300</v>
      </c>
      <c r="S27" s="290">
        <v>61568</v>
      </c>
      <c r="T27" s="291">
        <f t="shared" si="1"/>
        <v>8.372042425890672</v>
      </c>
      <c r="U27" s="288">
        <v>8084</v>
      </c>
      <c r="V27" s="288">
        <v>3493</v>
      </c>
      <c r="W27" s="143">
        <v>16000</v>
      </c>
      <c r="X27" s="288">
        <v>9200</v>
      </c>
      <c r="Y27" s="266">
        <v>40</v>
      </c>
      <c r="Z27" s="288">
        <v>4200</v>
      </c>
      <c r="AA27" s="328">
        <v>4</v>
      </c>
      <c r="AB27" s="310" t="s">
        <v>145</v>
      </c>
      <c r="AC27" s="310" t="s">
        <v>145</v>
      </c>
      <c r="AD27" s="270">
        <v>9</v>
      </c>
      <c r="AE27" s="329">
        <v>28520</v>
      </c>
      <c r="AF27" s="329"/>
      <c r="AG27" s="329"/>
      <c r="AH27" s="329">
        <v>128130</v>
      </c>
      <c r="AI27" s="329"/>
      <c r="AJ27" s="330">
        <f t="shared" si="2"/>
        <v>156650</v>
      </c>
      <c r="AK27" s="294">
        <f t="shared" si="3"/>
        <v>21.30133260810443</v>
      </c>
      <c r="AL27" s="329">
        <v>11931</v>
      </c>
      <c r="AM27" s="329">
        <v>181196</v>
      </c>
      <c r="AN27" s="331">
        <f t="shared" si="4"/>
        <v>24.639107968452542</v>
      </c>
      <c r="AO27" s="296">
        <f t="shared" si="5"/>
        <v>0.864533433409126</v>
      </c>
      <c r="AP27" s="332">
        <v>171196</v>
      </c>
      <c r="AQ27" s="294">
        <f t="shared" si="6"/>
        <v>23.279303780255642</v>
      </c>
      <c r="AR27" s="329">
        <v>23865</v>
      </c>
      <c r="AS27" s="294">
        <f t="shared" si="7"/>
        <v>3.245172695131901</v>
      </c>
      <c r="AT27" s="296">
        <f t="shared" si="8"/>
        <v>0.1394016215332134</v>
      </c>
      <c r="AU27" s="333">
        <v>44000</v>
      </c>
      <c r="AV27" s="266">
        <v>32</v>
      </c>
      <c r="AW27" s="268">
        <v>1</v>
      </c>
      <c r="AX27" s="268">
        <v>2.5</v>
      </c>
      <c r="AY27" s="339">
        <v>72000</v>
      </c>
      <c r="AZ27" s="334">
        <v>17561</v>
      </c>
    </row>
    <row r="28" spans="1:52" ht="12.75">
      <c r="A28" s="28" t="s">
        <v>240</v>
      </c>
      <c r="B28" s="28" t="s">
        <v>244</v>
      </c>
      <c r="C28" s="288">
        <v>1550</v>
      </c>
      <c r="D28" s="242" t="s">
        <v>120</v>
      </c>
      <c r="E28" s="290" t="s">
        <v>97</v>
      </c>
      <c r="F28" s="267"/>
      <c r="G28" s="288">
        <v>3722</v>
      </c>
      <c r="H28" s="288">
        <v>2403</v>
      </c>
      <c r="I28" s="288">
        <v>15317</v>
      </c>
      <c r="J28" s="266">
        <f t="shared" si="0"/>
        <v>9.881935483870969</v>
      </c>
      <c r="K28" s="288">
        <v>435</v>
      </c>
      <c r="L28" s="289">
        <v>15</v>
      </c>
      <c r="M28" s="289">
        <v>30</v>
      </c>
      <c r="N28" s="289">
        <v>32</v>
      </c>
      <c r="O28" s="289">
        <v>185</v>
      </c>
      <c r="P28" s="288">
        <v>4800</v>
      </c>
      <c r="Q28" s="288">
        <v>645</v>
      </c>
      <c r="R28" s="288">
        <v>127</v>
      </c>
      <c r="S28" s="290">
        <v>9987</v>
      </c>
      <c r="T28" s="291">
        <f t="shared" si="1"/>
        <v>6.443225806451613</v>
      </c>
      <c r="U28" s="288">
        <v>2270</v>
      </c>
      <c r="V28" s="288">
        <v>2145</v>
      </c>
      <c r="W28" s="143">
        <v>7845</v>
      </c>
      <c r="X28" s="288">
        <v>1179</v>
      </c>
      <c r="Y28" s="266">
        <v>20</v>
      </c>
      <c r="Z28" s="288">
        <v>651</v>
      </c>
      <c r="AA28" s="328">
        <v>6</v>
      </c>
      <c r="AB28" s="337" t="s">
        <v>145</v>
      </c>
      <c r="AC28" s="337" t="s">
        <v>146</v>
      </c>
      <c r="AD28" s="336">
        <v>9</v>
      </c>
      <c r="AE28" s="329">
        <v>8590</v>
      </c>
      <c r="AF28" s="329">
        <v>3250</v>
      </c>
      <c r="AG28" s="329">
        <v>500</v>
      </c>
      <c r="AH28" s="329">
        <v>25000</v>
      </c>
      <c r="AI28" s="329"/>
      <c r="AJ28" s="330">
        <f t="shared" si="2"/>
        <v>37340</v>
      </c>
      <c r="AK28" s="294">
        <f t="shared" si="3"/>
        <v>24.09032258064516</v>
      </c>
      <c r="AL28" s="329">
        <v>11396</v>
      </c>
      <c r="AM28" s="329">
        <v>69845</v>
      </c>
      <c r="AN28" s="331">
        <f t="shared" si="4"/>
        <v>45.061290322580646</v>
      </c>
      <c r="AO28" s="296">
        <f t="shared" si="5"/>
        <v>0.5346123559309901</v>
      </c>
      <c r="AP28" s="332">
        <v>54445</v>
      </c>
      <c r="AQ28" s="294">
        <f t="shared" si="6"/>
        <v>35.1258064516129</v>
      </c>
      <c r="AR28" s="329">
        <v>4336</v>
      </c>
      <c r="AS28" s="294">
        <f t="shared" si="7"/>
        <v>2.7974193548387096</v>
      </c>
      <c r="AT28" s="296">
        <f t="shared" si="8"/>
        <v>0.07964000367343191</v>
      </c>
      <c r="AU28" s="333">
        <v>16214</v>
      </c>
      <c r="AV28" s="266">
        <v>40</v>
      </c>
      <c r="AW28" s="268">
        <v>0.57</v>
      </c>
      <c r="AX28" s="302">
        <v>0.77</v>
      </c>
      <c r="AY28" s="340">
        <v>21142</v>
      </c>
      <c r="AZ28" s="334">
        <v>2777</v>
      </c>
    </row>
    <row r="29" spans="1:52" ht="12.75">
      <c r="A29" s="28" t="s">
        <v>231</v>
      </c>
      <c r="B29" s="28" t="s">
        <v>245</v>
      </c>
      <c r="C29" s="288">
        <v>919</v>
      </c>
      <c r="D29" s="242" t="s">
        <v>120</v>
      </c>
      <c r="E29" s="290" t="s">
        <v>123</v>
      </c>
      <c r="F29" s="267"/>
      <c r="G29" s="288">
        <v>8326</v>
      </c>
      <c r="H29" s="288">
        <v>5593</v>
      </c>
      <c r="I29" s="288">
        <v>23065</v>
      </c>
      <c r="J29" s="266">
        <f t="shared" si="0"/>
        <v>25.097932535364528</v>
      </c>
      <c r="K29" s="288">
        <v>464</v>
      </c>
      <c r="L29" s="289">
        <v>39</v>
      </c>
      <c r="M29" s="289">
        <v>131</v>
      </c>
      <c r="N29" s="289">
        <v>838</v>
      </c>
      <c r="O29" s="289">
        <v>1402</v>
      </c>
      <c r="P29" s="288">
        <v>7878</v>
      </c>
      <c r="Q29" s="288">
        <v>1080</v>
      </c>
      <c r="R29" s="288">
        <v>199</v>
      </c>
      <c r="S29" s="242">
        <v>16227</v>
      </c>
      <c r="T29" s="291">
        <f t="shared" si="1"/>
        <v>17.657236126224156</v>
      </c>
      <c r="U29" s="288">
        <v>3244</v>
      </c>
      <c r="V29" s="288">
        <v>2671</v>
      </c>
      <c r="W29" s="143">
        <v>4030</v>
      </c>
      <c r="X29" s="288">
        <v>4385</v>
      </c>
      <c r="Y29" s="266">
        <v>30</v>
      </c>
      <c r="Z29" s="288">
        <v>3052</v>
      </c>
      <c r="AA29" s="328">
        <v>7</v>
      </c>
      <c r="AB29" s="310" t="s">
        <v>145</v>
      </c>
      <c r="AC29" s="310" t="s">
        <v>145</v>
      </c>
      <c r="AD29" s="270">
        <v>8</v>
      </c>
      <c r="AE29" s="34" t="s">
        <v>193</v>
      </c>
      <c r="AF29" s="34" t="s">
        <v>193</v>
      </c>
      <c r="AG29" s="329"/>
      <c r="AH29" s="329">
        <v>0</v>
      </c>
      <c r="AI29" s="329"/>
      <c r="AJ29" s="330">
        <f t="shared" si="2"/>
        <v>0</v>
      </c>
      <c r="AK29" s="294">
        <f t="shared" si="3"/>
        <v>0</v>
      </c>
      <c r="AL29" s="329">
        <v>3270</v>
      </c>
      <c r="AM29" s="329">
        <v>17503</v>
      </c>
      <c r="AN29" s="331">
        <f t="shared" si="4"/>
        <v>19.045701849836778</v>
      </c>
      <c r="AO29" s="296">
        <f t="shared" si="5"/>
        <v>0</v>
      </c>
      <c r="AP29" s="332">
        <v>73130</v>
      </c>
      <c r="AQ29" s="294">
        <f t="shared" si="6"/>
        <v>79.57562568008706</v>
      </c>
      <c r="AR29" s="329">
        <v>7083</v>
      </c>
      <c r="AS29" s="294">
        <f t="shared" si="7"/>
        <v>7.707290533188248</v>
      </c>
      <c r="AT29" s="296">
        <f t="shared" si="8"/>
        <v>0.09685491590318611</v>
      </c>
      <c r="AU29" s="333">
        <v>19659</v>
      </c>
      <c r="AV29" s="266">
        <v>28</v>
      </c>
      <c r="AW29" s="268">
        <v>1</v>
      </c>
      <c r="AX29" s="268">
        <v>3</v>
      </c>
      <c r="AY29" s="340">
        <v>31722</v>
      </c>
      <c r="AZ29" s="334">
        <v>2931</v>
      </c>
    </row>
    <row r="30" spans="1:52" ht="12.75">
      <c r="A30" s="28" t="s">
        <v>231</v>
      </c>
      <c r="B30" s="28" t="s">
        <v>246</v>
      </c>
      <c r="C30" s="265">
        <v>1053</v>
      </c>
      <c r="D30" s="242" t="s">
        <v>121</v>
      </c>
      <c r="E30" s="290" t="s">
        <v>123</v>
      </c>
      <c r="F30" s="267"/>
      <c r="G30" s="288">
        <v>8671</v>
      </c>
      <c r="H30" s="288">
        <v>5753</v>
      </c>
      <c r="I30" s="288">
        <v>23549</v>
      </c>
      <c r="J30" s="266">
        <f t="shared" si="0"/>
        <v>22.36372269705603</v>
      </c>
      <c r="K30" s="288">
        <v>759</v>
      </c>
      <c r="L30" s="289">
        <v>124</v>
      </c>
      <c r="M30" s="289">
        <v>132</v>
      </c>
      <c r="N30" s="289">
        <v>2019</v>
      </c>
      <c r="O30" s="289">
        <v>2061</v>
      </c>
      <c r="P30" s="288">
        <v>7956</v>
      </c>
      <c r="Q30" s="288">
        <v>677</v>
      </c>
      <c r="R30" s="288">
        <v>332</v>
      </c>
      <c r="S30" s="290">
        <v>12603</v>
      </c>
      <c r="T30" s="291">
        <f t="shared" si="1"/>
        <v>11.968660968660968</v>
      </c>
      <c r="U30" s="288">
        <v>1931</v>
      </c>
      <c r="V30" s="288">
        <v>2575</v>
      </c>
      <c r="W30" s="143">
        <v>4720</v>
      </c>
      <c r="X30" s="288">
        <v>2285</v>
      </c>
      <c r="Y30" s="266">
        <v>28</v>
      </c>
      <c r="Z30" s="288">
        <v>2169</v>
      </c>
      <c r="AA30" s="328">
        <v>6</v>
      </c>
      <c r="AB30" s="310" t="s">
        <v>145</v>
      </c>
      <c r="AC30" s="310" t="s">
        <v>146</v>
      </c>
      <c r="AD30" s="270">
        <v>5</v>
      </c>
      <c r="AE30" s="34" t="s">
        <v>193</v>
      </c>
      <c r="AF30" s="329">
        <v>26544</v>
      </c>
      <c r="AG30" s="329">
        <v>12284</v>
      </c>
      <c r="AH30" s="34">
        <v>25000</v>
      </c>
      <c r="AI30" s="329"/>
      <c r="AJ30" s="330">
        <f t="shared" si="2"/>
        <v>63828</v>
      </c>
      <c r="AK30" s="294">
        <f t="shared" si="3"/>
        <v>60.61538461538461</v>
      </c>
      <c r="AL30" s="329">
        <v>3270</v>
      </c>
      <c r="AM30" s="329">
        <v>78719</v>
      </c>
      <c r="AN30" s="331">
        <f t="shared" si="4"/>
        <v>74.75688509021842</v>
      </c>
      <c r="AO30" s="296">
        <f t="shared" si="5"/>
        <v>0.8108334709536452</v>
      </c>
      <c r="AP30" s="332">
        <v>88296</v>
      </c>
      <c r="AQ30" s="294">
        <f t="shared" si="6"/>
        <v>83.85185185185185</v>
      </c>
      <c r="AR30" s="329">
        <v>9212</v>
      </c>
      <c r="AS30" s="294">
        <f t="shared" si="7"/>
        <v>8.748338081671415</v>
      </c>
      <c r="AT30" s="296">
        <f t="shared" si="8"/>
        <v>0.10433088701639938</v>
      </c>
      <c r="AU30" s="333">
        <v>21949</v>
      </c>
      <c r="AV30" s="266">
        <v>30</v>
      </c>
      <c r="AW30" s="268">
        <v>1</v>
      </c>
      <c r="AX30" s="268">
        <v>2.12</v>
      </c>
      <c r="AY30" s="340">
        <v>42918</v>
      </c>
      <c r="AZ30" s="334">
        <v>11862</v>
      </c>
    </row>
    <row r="31" spans="1:52" ht="12.75">
      <c r="A31" s="28" t="s">
        <v>225</v>
      </c>
      <c r="B31" s="28" t="s">
        <v>247</v>
      </c>
      <c r="C31" s="288">
        <v>1282</v>
      </c>
      <c r="D31" s="242" t="s">
        <v>120</v>
      </c>
      <c r="E31" s="242" t="s">
        <v>123</v>
      </c>
      <c r="F31" s="267"/>
      <c r="G31" s="288">
        <v>8805</v>
      </c>
      <c r="H31" s="288">
        <v>6033</v>
      </c>
      <c r="I31" s="288">
        <v>24338</v>
      </c>
      <c r="J31" s="266">
        <f t="shared" si="0"/>
        <v>18.984399375975038</v>
      </c>
      <c r="K31" s="288">
        <v>6620</v>
      </c>
      <c r="L31" s="289">
        <v>48</v>
      </c>
      <c r="M31" s="289">
        <v>65</v>
      </c>
      <c r="N31" s="289">
        <v>1135</v>
      </c>
      <c r="O31" s="289">
        <v>1521</v>
      </c>
      <c r="P31" s="288">
        <v>47350</v>
      </c>
      <c r="Q31" s="288">
        <v>491</v>
      </c>
      <c r="R31" s="288">
        <v>1590</v>
      </c>
      <c r="S31" s="290">
        <v>20331</v>
      </c>
      <c r="T31" s="291">
        <f t="shared" si="1"/>
        <v>15.858814352574102</v>
      </c>
      <c r="U31" s="288">
        <v>4168</v>
      </c>
      <c r="V31" s="288">
        <v>2741</v>
      </c>
      <c r="W31" s="143">
        <v>64320</v>
      </c>
      <c r="X31" s="288">
        <v>11580</v>
      </c>
      <c r="Y31" s="266">
        <v>30</v>
      </c>
      <c r="Z31" s="288">
        <v>4500</v>
      </c>
      <c r="AA31" s="328">
        <v>7</v>
      </c>
      <c r="AB31" s="310" t="s">
        <v>145</v>
      </c>
      <c r="AC31" s="310" t="s">
        <v>145</v>
      </c>
      <c r="AD31" s="270">
        <v>12</v>
      </c>
      <c r="AE31" s="329">
        <v>0</v>
      </c>
      <c r="AF31" s="329">
        <v>2300</v>
      </c>
      <c r="AG31" s="329">
        <v>3000</v>
      </c>
      <c r="AH31" s="329">
        <v>38000</v>
      </c>
      <c r="AI31" s="329"/>
      <c r="AJ31" s="330">
        <f t="shared" si="2"/>
        <v>43300</v>
      </c>
      <c r="AK31" s="294">
        <f t="shared" si="3"/>
        <v>33.77535101404056</v>
      </c>
      <c r="AL31" s="329">
        <v>3270</v>
      </c>
      <c r="AM31" s="329">
        <v>88286</v>
      </c>
      <c r="AN31" s="331">
        <f t="shared" si="4"/>
        <v>68.86583463338533</v>
      </c>
      <c r="AO31" s="296">
        <f t="shared" si="5"/>
        <v>0.4904514872120155</v>
      </c>
      <c r="AP31" s="332">
        <v>117751</v>
      </c>
      <c r="AQ31" s="294">
        <f t="shared" si="6"/>
        <v>91.84945397815913</v>
      </c>
      <c r="AR31" s="329">
        <v>14893</v>
      </c>
      <c r="AS31" s="294">
        <f t="shared" si="7"/>
        <v>11.617004680187208</v>
      </c>
      <c r="AT31" s="296">
        <f t="shared" si="8"/>
        <v>0.12647875601905717</v>
      </c>
      <c r="AU31" s="333">
        <v>22144</v>
      </c>
      <c r="AV31" s="266">
        <v>30</v>
      </c>
      <c r="AW31" s="268">
        <v>0.9</v>
      </c>
      <c r="AX31" s="268">
        <v>1.1</v>
      </c>
      <c r="AY31" s="340">
        <v>41001</v>
      </c>
      <c r="AZ31" s="334">
        <v>3136</v>
      </c>
    </row>
    <row r="32" spans="1:52" ht="12.75">
      <c r="A32" s="28" t="s">
        <v>223</v>
      </c>
      <c r="B32" s="28" t="s">
        <v>248</v>
      </c>
      <c r="C32" s="288">
        <v>997</v>
      </c>
      <c r="D32" s="290" t="s">
        <v>121</v>
      </c>
      <c r="E32" s="242" t="s">
        <v>123</v>
      </c>
      <c r="F32" s="267"/>
      <c r="G32" s="288">
        <v>8443</v>
      </c>
      <c r="H32" s="288">
        <v>5062</v>
      </c>
      <c r="I32" s="288">
        <v>22589</v>
      </c>
      <c r="J32" s="266">
        <f t="shared" si="0"/>
        <v>22.656970912738213</v>
      </c>
      <c r="K32" s="288">
        <v>854</v>
      </c>
      <c r="L32" s="289">
        <v>27</v>
      </c>
      <c r="M32" s="289">
        <v>55</v>
      </c>
      <c r="N32" s="289">
        <v>607</v>
      </c>
      <c r="O32" s="289">
        <v>967</v>
      </c>
      <c r="P32" s="288">
        <v>7355</v>
      </c>
      <c r="Q32" s="288">
        <v>623</v>
      </c>
      <c r="R32" s="288">
        <v>1027</v>
      </c>
      <c r="S32" s="290">
        <v>13337</v>
      </c>
      <c r="T32" s="291">
        <f t="shared" si="1"/>
        <v>13.377131394182548</v>
      </c>
      <c r="U32" s="288">
        <v>2074</v>
      </c>
      <c r="V32" s="288">
        <v>2229</v>
      </c>
      <c r="W32" s="143">
        <v>1260</v>
      </c>
      <c r="X32" s="288">
        <v>652</v>
      </c>
      <c r="Y32" s="266">
        <v>25</v>
      </c>
      <c r="Z32" s="288">
        <v>1830</v>
      </c>
      <c r="AA32" s="328">
        <v>3</v>
      </c>
      <c r="AB32" s="317" t="s">
        <v>146</v>
      </c>
      <c r="AC32" s="317" t="s">
        <v>146</v>
      </c>
      <c r="AD32" s="270">
        <v>5</v>
      </c>
      <c r="AE32" s="329">
        <v>8612</v>
      </c>
      <c r="AF32" s="329">
        <v>10000</v>
      </c>
      <c r="AG32" s="329">
        <v>9000</v>
      </c>
      <c r="AH32" s="329"/>
      <c r="AI32" s="34" t="s">
        <v>193</v>
      </c>
      <c r="AJ32" s="330">
        <f>SUM(AE32:AI32)</f>
        <v>27612</v>
      </c>
      <c r="AK32" s="294">
        <f t="shared" si="3"/>
        <v>27.695085255767303</v>
      </c>
      <c r="AL32" s="329">
        <v>1270</v>
      </c>
      <c r="AM32" s="329">
        <v>46652</v>
      </c>
      <c r="AN32" s="331">
        <f t="shared" si="4"/>
        <v>46.79237713139418</v>
      </c>
      <c r="AO32" s="296">
        <f t="shared" si="5"/>
        <v>0.5918717311154934</v>
      </c>
      <c r="AP32" s="332">
        <v>46749</v>
      </c>
      <c r="AQ32" s="294">
        <f t="shared" si="6"/>
        <v>46.88966900702106</v>
      </c>
      <c r="AR32" s="329">
        <v>4815</v>
      </c>
      <c r="AS32" s="294">
        <f t="shared" si="7"/>
        <v>4.829488465396189</v>
      </c>
      <c r="AT32" s="296">
        <f t="shared" si="8"/>
        <v>0.10299685554771225</v>
      </c>
      <c r="AU32" s="333">
        <v>11520</v>
      </c>
      <c r="AV32" s="266">
        <v>22.2</v>
      </c>
      <c r="AW32" s="268">
        <v>1</v>
      </c>
      <c r="AX32" s="268">
        <v>1.76</v>
      </c>
      <c r="AY32" s="340">
        <v>22200</v>
      </c>
      <c r="AZ32" s="334">
        <v>2726</v>
      </c>
    </row>
    <row r="33" spans="1:52" ht="12.75">
      <c r="A33" s="28" t="s">
        <v>234</v>
      </c>
      <c r="B33" s="28" t="s">
        <v>250</v>
      </c>
      <c r="C33" s="288">
        <v>759</v>
      </c>
      <c r="D33" s="242" t="s">
        <v>120</v>
      </c>
      <c r="E33" s="242" t="s">
        <v>123</v>
      </c>
      <c r="F33" s="267"/>
      <c r="G33" s="288">
        <v>7776</v>
      </c>
      <c r="H33" s="288">
        <v>5859</v>
      </c>
      <c r="I33" s="288">
        <v>22945</v>
      </c>
      <c r="J33" s="266">
        <f t="shared" si="0"/>
        <v>30.23056653491436</v>
      </c>
      <c r="K33" s="288">
        <v>3569</v>
      </c>
      <c r="L33" s="289">
        <v>77</v>
      </c>
      <c r="M33" s="289">
        <v>117</v>
      </c>
      <c r="N33" s="289">
        <v>1552</v>
      </c>
      <c r="O33" s="289">
        <v>2375</v>
      </c>
      <c r="P33" s="288">
        <v>14602</v>
      </c>
      <c r="Q33" s="288">
        <v>2332</v>
      </c>
      <c r="R33" s="288">
        <v>91</v>
      </c>
      <c r="S33" s="290">
        <v>21921</v>
      </c>
      <c r="T33" s="291">
        <f t="shared" si="1"/>
        <v>28.881422924901187</v>
      </c>
      <c r="U33" s="288">
        <v>4686</v>
      </c>
      <c r="V33" s="288">
        <v>2889</v>
      </c>
      <c r="W33" s="143">
        <v>7665</v>
      </c>
      <c r="X33" s="288">
        <v>3051</v>
      </c>
      <c r="Y33" s="266">
        <v>28</v>
      </c>
      <c r="Z33" s="288">
        <v>4389</v>
      </c>
      <c r="AA33" s="328">
        <v>6</v>
      </c>
      <c r="AB33" s="335" t="s">
        <v>145</v>
      </c>
      <c r="AC33" s="335" t="s">
        <v>145</v>
      </c>
      <c r="AD33" s="336">
        <v>7</v>
      </c>
      <c r="AE33" s="329">
        <v>28471</v>
      </c>
      <c r="AF33" s="329">
        <v>21000</v>
      </c>
      <c r="AG33" s="34" t="s">
        <v>193</v>
      </c>
      <c r="AH33" s="329">
        <v>41500</v>
      </c>
      <c r="AI33" s="329"/>
      <c r="AJ33" s="330">
        <f t="shared" si="2"/>
        <v>90971</v>
      </c>
      <c r="AK33" s="294">
        <f t="shared" si="3"/>
        <v>119.85638998682477</v>
      </c>
      <c r="AL33" s="329">
        <v>1270</v>
      </c>
      <c r="AM33" s="329">
        <v>110506</v>
      </c>
      <c r="AN33" s="331">
        <f t="shared" si="4"/>
        <v>145.59420289855072</v>
      </c>
      <c r="AO33" s="296">
        <f t="shared" si="5"/>
        <v>0.82322226847411</v>
      </c>
      <c r="AP33" s="332">
        <v>107254</v>
      </c>
      <c r="AQ33" s="294">
        <f t="shared" si="6"/>
        <v>141.30961791831356</v>
      </c>
      <c r="AR33" s="329">
        <v>11713</v>
      </c>
      <c r="AS33" s="294">
        <f t="shared" si="7"/>
        <v>15.432147562582346</v>
      </c>
      <c r="AT33" s="296">
        <f t="shared" si="8"/>
        <v>0.10920804818468309</v>
      </c>
      <c r="AU33" s="333">
        <v>32000</v>
      </c>
      <c r="AV33" s="266">
        <v>28</v>
      </c>
      <c r="AW33" s="268">
        <v>1.14</v>
      </c>
      <c r="AX33" s="268">
        <v>2.28</v>
      </c>
      <c r="AY33" s="340">
        <v>55071</v>
      </c>
      <c r="AZ33" s="334">
        <v>5100</v>
      </c>
    </row>
    <row r="34" spans="1:52" ht="12.75">
      <c r="A34" s="28" t="s">
        <v>223</v>
      </c>
      <c r="B34" s="28" t="s">
        <v>251</v>
      </c>
      <c r="C34" s="288">
        <v>2525</v>
      </c>
      <c r="D34" s="290" t="s">
        <v>121</v>
      </c>
      <c r="E34" s="290" t="s">
        <v>97</v>
      </c>
      <c r="F34" s="267"/>
      <c r="G34" s="288">
        <v>7476</v>
      </c>
      <c r="H34" s="288">
        <v>4777</v>
      </c>
      <c r="I34" s="288">
        <v>25165</v>
      </c>
      <c r="J34" s="266">
        <f t="shared" si="0"/>
        <v>9.966336633663367</v>
      </c>
      <c r="K34" s="288">
        <v>557</v>
      </c>
      <c r="L34" s="289">
        <v>16</v>
      </c>
      <c r="M34" s="289">
        <v>87</v>
      </c>
      <c r="N34" s="289">
        <v>228</v>
      </c>
      <c r="O34" s="289">
        <v>634</v>
      </c>
      <c r="P34" s="288">
        <v>6302</v>
      </c>
      <c r="Q34" s="288">
        <v>614</v>
      </c>
      <c r="R34" s="288">
        <v>275</v>
      </c>
      <c r="S34" s="290">
        <v>9680</v>
      </c>
      <c r="T34" s="291">
        <f t="shared" si="1"/>
        <v>3.8336633663366335</v>
      </c>
      <c r="U34" s="288">
        <v>1714</v>
      </c>
      <c r="V34" s="288">
        <v>1923</v>
      </c>
      <c r="W34" s="143">
        <v>1970</v>
      </c>
      <c r="X34" s="288">
        <v>1240</v>
      </c>
      <c r="Y34" s="266">
        <v>27</v>
      </c>
      <c r="Z34" s="288">
        <v>1500</v>
      </c>
      <c r="AA34" s="328">
        <v>7</v>
      </c>
      <c r="AB34" s="317" t="s">
        <v>145</v>
      </c>
      <c r="AC34" s="317" t="s">
        <v>145</v>
      </c>
      <c r="AD34" s="270">
        <v>7</v>
      </c>
      <c r="AE34" s="329">
        <v>8612</v>
      </c>
      <c r="AF34" s="329">
        <v>13500</v>
      </c>
      <c r="AG34" s="329"/>
      <c r="AH34" s="329">
        <v>4000</v>
      </c>
      <c r="AI34" s="329"/>
      <c r="AJ34" s="330">
        <f t="shared" si="2"/>
        <v>26112</v>
      </c>
      <c r="AK34" s="294">
        <f t="shared" si="3"/>
        <v>10.341386138613862</v>
      </c>
      <c r="AL34" s="329">
        <v>25870</v>
      </c>
      <c r="AM34" s="329">
        <v>54363</v>
      </c>
      <c r="AN34" s="331">
        <f t="shared" si="4"/>
        <v>21.52990099009901</v>
      </c>
      <c r="AO34" s="296">
        <f t="shared" si="5"/>
        <v>0.4803266927873738</v>
      </c>
      <c r="AP34" s="332">
        <v>53871</v>
      </c>
      <c r="AQ34" s="294">
        <f t="shared" si="6"/>
        <v>21.335049504950494</v>
      </c>
      <c r="AR34" s="329">
        <v>2971</v>
      </c>
      <c r="AS34" s="294">
        <f t="shared" si="7"/>
        <v>1.1766336633663366</v>
      </c>
      <c r="AT34" s="296">
        <f t="shared" si="8"/>
        <v>0.055150266377086005</v>
      </c>
      <c r="AU34" s="333">
        <v>10000</v>
      </c>
      <c r="AV34" s="266">
        <v>25</v>
      </c>
      <c r="AW34" s="268">
        <v>1</v>
      </c>
      <c r="AX34" s="268">
        <v>1.3</v>
      </c>
      <c r="AY34" s="340">
        <v>13204</v>
      </c>
      <c r="AZ34" s="334">
        <v>1010</v>
      </c>
    </row>
    <row r="35" spans="1:52" ht="12.75">
      <c r="A35" s="28" t="s">
        <v>240</v>
      </c>
      <c r="B35" s="28" t="s">
        <v>252</v>
      </c>
      <c r="C35" s="265">
        <v>6627</v>
      </c>
      <c r="D35" s="290" t="s">
        <v>120</v>
      </c>
      <c r="E35" s="242" t="s">
        <v>124</v>
      </c>
      <c r="F35" s="267"/>
      <c r="G35" s="288">
        <v>8621</v>
      </c>
      <c r="H35" s="288">
        <v>4755</v>
      </c>
      <c r="I35" s="288">
        <v>22466</v>
      </c>
      <c r="J35" s="266">
        <f t="shared" si="0"/>
        <v>3.3900709219858154</v>
      </c>
      <c r="K35" s="288">
        <v>1146</v>
      </c>
      <c r="L35" s="289">
        <v>4</v>
      </c>
      <c r="M35" s="289">
        <v>432</v>
      </c>
      <c r="N35" s="289">
        <v>2239</v>
      </c>
      <c r="O35" s="289">
        <v>5011</v>
      </c>
      <c r="P35" s="288">
        <v>20144</v>
      </c>
      <c r="Q35" s="288">
        <v>1766</v>
      </c>
      <c r="R35" s="288">
        <v>763</v>
      </c>
      <c r="S35" s="290">
        <v>27016</v>
      </c>
      <c r="T35" s="291">
        <f t="shared" si="1"/>
        <v>4.076656103817715</v>
      </c>
      <c r="U35" s="288">
        <v>4973</v>
      </c>
      <c r="V35" s="288">
        <v>3883</v>
      </c>
      <c r="W35" s="143">
        <v>18836</v>
      </c>
      <c r="X35" s="288">
        <v>4308</v>
      </c>
      <c r="Y35" s="266">
        <v>44</v>
      </c>
      <c r="Z35" s="288">
        <v>3440</v>
      </c>
      <c r="AA35" s="328">
        <v>14</v>
      </c>
      <c r="AB35" s="317" t="s">
        <v>145</v>
      </c>
      <c r="AC35" s="317" t="s">
        <v>145</v>
      </c>
      <c r="AD35" s="270">
        <v>9</v>
      </c>
      <c r="AE35" s="329">
        <v>8590</v>
      </c>
      <c r="AF35" s="329">
        <v>7000</v>
      </c>
      <c r="AG35" s="329">
        <v>0</v>
      </c>
      <c r="AH35" s="329">
        <v>30000</v>
      </c>
      <c r="AI35" s="329"/>
      <c r="AJ35" s="330">
        <f t="shared" si="2"/>
        <v>45590</v>
      </c>
      <c r="AK35" s="294">
        <f t="shared" si="3"/>
        <v>6.879432624113475</v>
      </c>
      <c r="AL35" s="329">
        <v>13739</v>
      </c>
      <c r="AM35" s="329">
        <v>442303</v>
      </c>
      <c r="AN35" s="331">
        <f t="shared" si="4"/>
        <v>66.74256828127358</v>
      </c>
      <c r="AO35" s="296">
        <f t="shared" si="5"/>
        <v>0.1030741369604095</v>
      </c>
      <c r="AP35" s="332">
        <v>198465</v>
      </c>
      <c r="AQ35" s="294">
        <f t="shared" si="6"/>
        <v>29.947940244454504</v>
      </c>
      <c r="AR35" s="329">
        <v>14760</v>
      </c>
      <c r="AS35" s="294">
        <f t="shared" si="7"/>
        <v>2.227252150294251</v>
      </c>
      <c r="AT35" s="296">
        <f t="shared" si="8"/>
        <v>0.07437079585821177</v>
      </c>
      <c r="AU35" s="333">
        <v>31908</v>
      </c>
      <c r="AV35" s="266">
        <v>30</v>
      </c>
      <c r="AW35" s="268">
        <v>1</v>
      </c>
      <c r="AX35" s="268">
        <v>4</v>
      </c>
      <c r="AY35" s="340">
        <v>95481</v>
      </c>
      <c r="AZ35" s="334">
        <v>7694</v>
      </c>
    </row>
    <row r="36" spans="1:52" ht="12.75">
      <c r="A36" s="28" t="s">
        <v>223</v>
      </c>
      <c r="B36" s="28" t="s">
        <v>253</v>
      </c>
      <c r="C36" s="288">
        <v>3896</v>
      </c>
      <c r="D36" s="242" t="s">
        <v>120</v>
      </c>
      <c r="E36" s="242" t="s">
        <v>123</v>
      </c>
      <c r="F36" s="267"/>
      <c r="G36" s="288">
        <v>21296</v>
      </c>
      <c r="H36" s="288">
        <v>10431</v>
      </c>
      <c r="I36" s="288">
        <v>42439</v>
      </c>
      <c r="J36" s="266">
        <f t="shared" si="0"/>
        <v>10.892967145790555</v>
      </c>
      <c r="K36" s="288">
        <v>2771</v>
      </c>
      <c r="L36" s="289">
        <v>61</v>
      </c>
      <c r="M36" s="289">
        <v>154</v>
      </c>
      <c r="N36" s="289">
        <v>336</v>
      </c>
      <c r="O36" s="289">
        <v>1051</v>
      </c>
      <c r="P36" s="288">
        <v>30875</v>
      </c>
      <c r="Q36" s="288">
        <v>1570</v>
      </c>
      <c r="R36" s="288">
        <v>4208</v>
      </c>
      <c r="S36" s="290">
        <v>32349</v>
      </c>
      <c r="T36" s="291">
        <f t="shared" si="1"/>
        <v>8.303131416837783</v>
      </c>
      <c r="U36" s="288">
        <v>4803</v>
      </c>
      <c r="V36" s="288">
        <v>5110</v>
      </c>
      <c r="W36" s="143">
        <v>4330</v>
      </c>
      <c r="X36" s="288">
        <v>4667</v>
      </c>
      <c r="Y36" s="266">
        <v>37</v>
      </c>
      <c r="Z36" s="288">
        <v>10000</v>
      </c>
      <c r="AA36" s="328">
        <v>7</v>
      </c>
      <c r="AB36" s="317" t="s">
        <v>146</v>
      </c>
      <c r="AC36" s="317" t="s">
        <v>146</v>
      </c>
      <c r="AD36" s="270">
        <v>6</v>
      </c>
      <c r="AE36" s="329">
        <v>8612</v>
      </c>
      <c r="AF36" s="329">
        <v>0</v>
      </c>
      <c r="AG36" s="329">
        <v>3700</v>
      </c>
      <c r="AH36" s="329">
        <v>30000</v>
      </c>
      <c r="AI36" s="329"/>
      <c r="AJ36" s="330">
        <f t="shared" si="2"/>
        <v>42312</v>
      </c>
      <c r="AK36" s="294">
        <f t="shared" si="3"/>
        <v>10.860369609856264</v>
      </c>
      <c r="AL36" s="329">
        <v>1270</v>
      </c>
      <c r="AM36" s="329">
        <v>109043</v>
      </c>
      <c r="AN36" s="331">
        <f t="shared" si="4"/>
        <v>27.988449691991786</v>
      </c>
      <c r="AO36" s="296">
        <f t="shared" si="5"/>
        <v>0.38803041002173455</v>
      </c>
      <c r="AP36" s="332">
        <v>125849</v>
      </c>
      <c r="AQ36" s="294">
        <f t="shared" si="6"/>
        <v>32.302104722792606</v>
      </c>
      <c r="AR36" s="329">
        <v>13176</v>
      </c>
      <c r="AS36" s="294">
        <f t="shared" si="7"/>
        <v>3.3819301848049284</v>
      </c>
      <c r="AT36" s="296">
        <f t="shared" si="8"/>
        <v>0.10469689866427226</v>
      </c>
      <c r="AU36" s="333">
        <v>18200</v>
      </c>
      <c r="AV36" s="266">
        <v>35</v>
      </c>
      <c r="AW36" s="268">
        <v>0.56</v>
      </c>
      <c r="AX36" s="268">
        <v>3.75</v>
      </c>
      <c r="AY36" s="340">
        <v>71091</v>
      </c>
      <c r="AZ36" s="334">
        <v>9024</v>
      </c>
    </row>
    <row r="37" spans="1:52" ht="12.75">
      <c r="A37" s="28" t="s">
        <v>225</v>
      </c>
      <c r="B37" s="28" t="s">
        <v>254</v>
      </c>
      <c r="C37" s="265">
        <v>1368</v>
      </c>
      <c r="D37" s="242" t="s">
        <v>120</v>
      </c>
      <c r="E37" s="242" t="s">
        <v>97</v>
      </c>
      <c r="F37" s="267"/>
      <c r="G37" s="288">
        <v>4185</v>
      </c>
      <c r="H37" s="288">
        <v>3259</v>
      </c>
      <c r="I37" s="288">
        <v>16208</v>
      </c>
      <c r="J37" s="266">
        <f t="shared" si="0"/>
        <v>11.847953216374268</v>
      </c>
      <c r="K37" s="288">
        <v>611</v>
      </c>
      <c r="L37" s="289">
        <v>65</v>
      </c>
      <c r="M37" s="289">
        <v>97</v>
      </c>
      <c r="N37" s="289">
        <v>2235</v>
      </c>
      <c r="O37" s="289">
        <v>2663</v>
      </c>
      <c r="P37" s="288">
        <v>5648</v>
      </c>
      <c r="Q37" s="288">
        <v>146</v>
      </c>
      <c r="R37" s="288">
        <v>579</v>
      </c>
      <c r="S37" s="290">
        <v>13796</v>
      </c>
      <c r="T37" s="291">
        <f t="shared" si="1"/>
        <v>10.084795321637428</v>
      </c>
      <c r="U37" s="288">
        <v>3279</v>
      </c>
      <c r="V37" s="288">
        <v>2025</v>
      </c>
      <c r="W37" s="143">
        <v>10176</v>
      </c>
      <c r="X37" s="288">
        <v>247</v>
      </c>
      <c r="Y37" s="266">
        <v>21</v>
      </c>
      <c r="Z37" s="288">
        <v>1431</v>
      </c>
      <c r="AA37" s="328">
        <v>3</v>
      </c>
      <c r="AB37" s="317" t="s">
        <v>145</v>
      </c>
      <c r="AC37" s="310" t="s">
        <v>145</v>
      </c>
      <c r="AD37" s="270">
        <v>8</v>
      </c>
      <c r="AE37" s="329">
        <v>0</v>
      </c>
      <c r="AF37" s="34" t="s">
        <v>193</v>
      </c>
      <c r="AG37" s="34" t="s">
        <v>193</v>
      </c>
      <c r="AH37" s="329">
        <v>34500</v>
      </c>
      <c r="AI37" s="329"/>
      <c r="AJ37" s="330">
        <f t="shared" si="2"/>
        <v>34500</v>
      </c>
      <c r="AK37" s="294">
        <f t="shared" si="3"/>
        <v>25.219298245614034</v>
      </c>
      <c r="AL37" s="329">
        <v>11270</v>
      </c>
      <c r="AM37" s="329">
        <v>78150</v>
      </c>
      <c r="AN37" s="331">
        <f t="shared" si="4"/>
        <v>57.12719298245614</v>
      </c>
      <c r="AO37" s="296">
        <f t="shared" si="5"/>
        <v>0.44145873320537427</v>
      </c>
      <c r="AP37" s="332">
        <v>58717</v>
      </c>
      <c r="AQ37" s="294">
        <f t="shared" si="6"/>
        <v>42.921783625730995</v>
      </c>
      <c r="AR37" s="329">
        <v>7660</v>
      </c>
      <c r="AS37" s="294">
        <f t="shared" si="7"/>
        <v>5.599415204678363</v>
      </c>
      <c r="AT37" s="296">
        <f t="shared" si="8"/>
        <v>0.1304562562801233</v>
      </c>
      <c r="AU37" s="333">
        <v>25005</v>
      </c>
      <c r="AV37" s="266">
        <v>21</v>
      </c>
      <c r="AW37" s="268">
        <v>1</v>
      </c>
      <c r="AX37" s="268">
        <v>1.48</v>
      </c>
      <c r="AY37" s="340">
        <v>25006</v>
      </c>
      <c r="AZ37" s="334">
        <v>2921</v>
      </c>
    </row>
    <row r="38" spans="1:52" ht="12.75">
      <c r="A38" s="28" t="s">
        <v>225</v>
      </c>
      <c r="B38" s="28" t="s">
        <v>255</v>
      </c>
      <c r="C38" s="288">
        <v>2378</v>
      </c>
      <c r="D38" s="242" t="s">
        <v>120</v>
      </c>
      <c r="E38" s="242" t="s">
        <v>97</v>
      </c>
      <c r="F38" s="267"/>
      <c r="G38" s="288">
        <v>9536</v>
      </c>
      <c r="H38" s="288">
        <v>4186</v>
      </c>
      <c r="I38" s="288">
        <v>24356</v>
      </c>
      <c r="J38" s="266">
        <f t="shared" si="0"/>
        <v>10.242220353238014</v>
      </c>
      <c r="K38" s="288">
        <v>2321</v>
      </c>
      <c r="L38" s="289">
        <v>4</v>
      </c>
      <c r="M38" s="289">
        <v>15</v>
      </c>
      <c r="N38" s="289">
        <v>74</v>
      </c>
      <c r="O38" s="289">
        <v>126</v>
      </c>
      <c r="P38" s="288">
        <v>10018</v>
      </c>
      <c r="Q38" s="288">
        <v>1383</v>
      </c>
      <c r="R38" s="288">
        <v>432</v>
      </c>
      <c r="S38" s="290">
        <v>14345</v>
      </c>
      <c r="T38" s="291">
        <f t="shared" si="1"/>
        <v>6.032380151387721</v>
      </c>
      <c r="U38" s="288">
        <v>2656</v>
      </c>
      <c r="V38" s="288">
        <v>4756</v>
      </c>
      <c r="W38" s="143">
        <v>1360</v>
      </c>
      <c r="X38" s="288">
        <v>4303</v>
      </c>
      <c r="Y38" s="266">
        <v>35</v>
      </c>
      <c r="Z38" s="288">
        <v>3636</v>
      </c>
      <c r="AA38" s="328">
        <v>6</v>
      </c>
      <c r="AB38" s="317" t="s">
        <v>145</v>
      </c>
      <c r="AC38" s="317" t="s">
        <v>145</v>
      </c>
      <c r="AD38" s="270">
        <v>7</v>
      </c>
      <c r="AE38" s="329">
        <v>0</v>
      </c>
      <c r="AF38" s="329">
        <v>0</v>
      </c>
      <c r="AG38" s="34" t="s">
        <v>193</v>
      </c>
      <c r="AH38" s="329">
        <v>50488</v>
      </c>
      <c r="AI38" s="329"/>
      <c r="AJ38" s="330">
        <f t="shared" si="2"/>
        <v>50488</v>
      </c>
      <c r="AK38" s="294">
        <f t="shared" si="3"/>
        <v>21.231286795626577</v>
      </c>
      <c r="AL38" s="329">
        <v>11270</v>
      </c>
      <c r="AM38" s="329">
        <v>67480</v>
      </c>
      <c r="AN38" s="331">
        <f t="shared" si="4"/>
        <v>28.376787216148024</v>
      </c>
      <c r="AO38" s="296">
        <f t="shared" si="5"/>
        <v>0.7481920569057499</v>
      </c>
      <c r="AP38" s="332">
        <v>68758</v>
      </c>
      <c r="AQ38" s="294">
        <f t="shared" si="6"/>
        <v>28.91421362489487</v>
      </c>
      <c r="AR38" s="329">
        <v>13292</v>
      </c>
      <c r="AS38" s="294">
        <f t="shared" si="7"/>
        <v>5.589571068124474</v>
      </c>
      <c r="AT38" s="296">
        <f t="shared" si="8"/>
        <v>0.19331568690188777</v>
      </c>
      <c r="AU38" s="333">
        <v>21990</v>
      </c>
      <c r="AV38" s="266">
        <v>35</v>
      </c>
      <c r="AW38" s="268">
        <v>0.8</v>
      </c>
      <c r="AX38" s="268">
        <v>1.2</v>
      </c>
      <c r="AY38" s="340">
        <v>32390</v>
      </c>
      <c r="AZ38" s="334">
        <v>3618</v>
      </c>
    </row>
    <row r="39" spans="1:52" ht="12.75">
      <c r="A39" s="28" t="s">
        <v>240</v>
      </c>
      <c r="B39" s="28" t="s">
        <v>256</v>
      </c>
      <c r="C39" s="288">
        <v>9838</v>
      </c>
      <c r="D39" s="290" t="s">
        <v>120</v>
      </c>
      <c r="E39" s="242" t="s">
        <v>238</v>
      </c>
      <c r="F39" s="267"/>
      <c r="G39" s="288">
        <v>20350</v>
      </c>
      <c r="H39" s="288">
        <v>8437</v>
      </c>
      <c r="I39" s="288">
        <v>46134</v>
      </c>
      <c r="J39" s="266">
        <f t="shared" si="0"/>
        <v>4.689367757674324</v>
      </c>
      <c r="K39" s="288">
        <v>20970</v>
      </c>
      <c r="L39" s="289">
        <v>252</v>
      </c>
      <c r="M39" s="289">
        <v>361</v>
      </c>
      <c r="N39" s="289">
        <v>8399</v>
      </c>
      <c r="O39" s="289">
        <v>9969</v>
      </c>
      <c r="P39" s="288">
        <v>148274</v>
      </c>
      <c r="Q39" s="288">
        <v>4378</v>
      </c>
      <c r="R39" s="288">
        <v>1385</v>
      </c>
      <c r="S39" s="290">
        <v>48437</v>
      </c>
      <c r="T39" s="291">
        <f t="shared" si="1"/>
        <v>4.923460052856272</v>
      </c>
      <c r="U39" s="288">
        <v>8427</v>
      </c>
      <c r="V39" s="288">
        <v>5519</v>
      </c>
      <c r="W39" s="143">
        <v>43454</v>
      </c>
      <c r="X39" s="288">
        <v>12198</v>
      </c>
      <c r="Y39" s="266">
        <v>57</v>
      </c>
      <c r="Z39" s="288">
        <v>11900</v>
      </c>
      <c r="AA39" s="328">
        <v>13</v>
      </c>
      <c r="AB39" s="342" t="s">
        <v>145</v>
      </c>
      <c r="AC39" s="342" t="s">
        <v>145</v>
      </c>
      <c r="AD39" s="270">
        <v>12</v>
      </c>
      <c r="AE39" s="329">
        <v>11183</v>
      </c>
      <c r="AF39" s="329">
        <v>10000</v>
      </c>
      <c r="AG39" s="34" t="s">
        <v>193</v>
      </c>
      <c r="AH39" s="329">
        <v>177000</v>
      </c>
      <c r="AI39" s="329"/>
      <c r="AJ39" s="330">
        <f t="shared" si="2"/>
        <v>198183</v>
      </c>
      <c r="AK39" s="294">
        <f t="shared" si="3"/>
        <v>20.1446432201667</v>
      </c>
      <c r="AL39" s="329">
        <v>25032</v>
      </c>
      <c r="AM39" s="329">
        <v>315350</v>
      </c>
      <c r="AN39" s="331">
        <f t="shared" si="4"/>
        <v>32.05427932506607</v>
      </c>
      <c r="AO39" s="296">
        <f t="shared" si="5"/>
        <v>0.6284540986205803</v>
      </c>
      <c r="AP39" s="332">
        <v>345705</v>
      </c>
      <c r="AQ39" s="294">
        <f t="shared" si="6"/>
        <v>35.13976417971132</v>
      </c>
      <c r="AR39" s="329">
        <v>34682</v>
      </c>
      <c r="AS39" s="294">
        <f t="shared" si="7"/>
        <v>3.5253100223622686</v>
      </c>
      <c r="AT39" s="296">
        <f t="shared" si="8"/>
        <v>0.10032252932413474</v>
      </c>
      <c r="AU39" s="333">
        <v>50000</v>
      </c>
      <c r="AV39" s="266">
        <v>40</v>
      </c>
      <c r="AW39" s="268">
        <v>1</v>
      </c>
      <c r="AX39" s="268">
        <v>4.3</v>
      </c>
      <c r="AY39" s="340">
        <v>160992</v>
      </c>
      <c r="AZ39" s="334">
        <v>23934</v>
      </c>
    </row>
    <row r="40" spans="1:52" ht="12.75">
      <c r="A40" s="28" t="s">
        <v>223</v>
      </c>
      <c r="B40" s="28" t="s">
        <v>257</v>
      </c>
      <c r="C40" s="265">
        <v>3153</v>
      </c>
      <c r="D40" s="290" t="s">
        <v>120</v>
      </c>
      <c r="E40" s="242" t="s">
        <v>97</v>
      </c>
      <c r="F40" s="267"/>
      <c r="G40" s="288">
        <v>11864</v>
      </c>
      <c r="H40" s="288">
        <v>7296</v>
      </c>
      <c r="I40" s="288">
        <v>29892</v>
      </c>
      <c r="J40" s="266">
        <f t="shared" si="0"/>
        <v>9.480494766888677</v>
      </c>
      <c r="K40" s="288">
        <v>817</v>
      </c>
      <c r="L40" s="289">
        <v>8</v>
      </c>
      <c r="M40" s="289">
        <v>19</v>
      </c>
      <c r="N40" s="289">
        <v>360</v>
      </c>
      <c r="O40" s="289">
        <v>437</v>
      </c>
      <c r="P40" s="288">
        <v>9776</v>
      </c>
      <c r="Q40" s="288">
        <v>1233</v>
      </c>
      <c r="R40" s="288">
        <v>397</v>
      </c>
      <c r="S40" s="290">
        <v>15503</v>
      </c>
      <c r="T40" s="291">
        <f t="shared" si="1"/>
        <v>4.916904535363146</v>
      </c>
      <c r="U40" s="288">
        <v>2862</v>
      </c>
      <c r="V40" s="288">
        <v>3065</v>
      </c>
      <c r="W40" s="143">
        <v>3640</v>
      </c>
      <c r="X40" s="288">
        <v>2080</v>
      </c>
      <c r="Y40" s="266">
        <v>29</v>
      </c>
      <c r="Z40" s="288">
        <v>2103</v>
      </c>
      <c r="AA40" s="328">
        <v>7</v>
      </c>
      <c r="AB40" s="317" t="s">
        <v>145</v>
      </c>
      <c r="AC40" s="317" t="s">
        <v>145</v>
      </c>
      <c r="AD40" s="270">
        <v>7</v>
      </c>
      <c r="AE40" s="329">
        <v>8612</v>
      </c>
      <c r="AF40" s="329">
        <v>15500</v>
      </c>
      <c r="AG40" s="329">
        <v>4500</v>
      </c>
      <c r="AH40" s="329">
        <v>7800</v>
      </c>
      <c r="AI40" s="329"/>
      <c r="AJ40" s="330">
        <f t="shared" si="2"/>
        <v>36412</v>
      </c>
      <c r="AK40" s="294">
        <f t="shared" si="3"/>
        <v>11.54836663495084</v>
      </c>
      <c r="AL40" s="329">
        <v>1270</v>
      </c>
      <c r="AM40" s="329">
        <v>43578</v>
      </c>
      <c r="AN40" s="331">
        <f t="shared" si="4"/>
        <v>13.821122740247384</v>
      </c>
      <c r="AO40" s="296">
        <f t="shared" si="5"/>
        <v>0.835559227132957</v>
      </c>
      <c r="AP40" s="332">
        <v>43427</v>
      </c>
      <c r="AQ40" s="294">
        <f t="shared" si="6"/>
        <v>13.773231842689501</v>
      </c>
      <c r="AR40" s="329">
        <v>4528</v>
      </c>
      <c r="AS40" s="294">
        <f t="shared" si="7"/>
        <v>1.436092610212496</v>
      </c>
      <c r="AT40" s="296">
        <f t="shared" si="8"/>
        <v>0.10426693071130863</v>
      </c>
      <c r="AU40" s="340">
        <v>16514</v>
      </c>
      <c r="AV40" s="266">
        <v>29</v>
      </c>
      <c r="AW40" s="268">
        <v>0.9</v>
      </c>
      <c r="AX40" s="268">
        <v>0.9</v>
      </c>
      <c r="AY40" s="340">
        <v>17884</v>
      </c>
      <c r="AZ40" s="334">
        <v>1704</v>
      </c>
    </row>
    <row r="41" spans="1:52" ht="12.75">
      <c r="A41" s="28" t="s">
        <v>234</v>
      </c>
      <c r="B41" s="28" t="s">
        <v>258</v>
      </c>
      <c r="C41" s="288">
        <v>4900</v>
      </c>
      <c r="D41" s="242" t="s">
        <v>120</v>
      </c>
      <c r="E41" s="242" t="s">
        <v>97</v>
      </c>
      <c r="F41" s="267"/>
      <c r="G41" s="288">
        <v>14960</v>
      </c>
      <c r="H41" s="288">
        <v>8512</v>
      </c>
      <c r="I41" s="288">
        <v>34437</v>
      </c>
      <c r="J41" s="266">
        <f t="shared" si="0"/>
        <v>7.027959183673469</v>
      </c>
      <c r="K41" s="288">
        <v>4105</v>
      </c>
      <c r="L41" s="289">
        <v>122</v>
      </c>
      <c r="M41" s="289">
        <v>468</v>
      </c>
      <c r="N41" s="289">
        <v>1794</v>
      </c>
      <c r="O41" s="289">
        <v>4756</v>
      </c>
      <c r="P41" s="288">
        <v>47846</v>
      </c>
      <c r="Q41" s="288">
        <v>3226</v>
      </c>
      <c r="R41" s="288">
        <v>1690</v>
      </c>
      <c r="S41" s="290">
        <v>64507</v>
      </c>
      <c r="T41" s="291">
        <f t="shared" si="1"/>
        <v>13.16469387755102</v>
      </c>
      <c r="U41" s="288">
        <v>12709</v>
      </c>
      <c r="V41" s="288">
        <v>5087</v>
      </c>
      <c r="W41" s="143">
        <v>39397</v>
      </c>
      <c r="X41" s="288">
        <v>8123</v>
      </c>
      <c r="Y41" s="266">
        <v>45</v>
      </c>
      <c r="Z41" s="288">
        <v>7900</v>
      </c>
      <c r="AA41" s="328">
        <v>8</v>
      </c>
      <c r="AB41" s="335" t="s">
        <v>145</v>
      </c>
      <c r="AC41" s="335" t="s">
        <v>145</v>
      </c>
      <c r="AD41" s="336">
        <v>14</v>
      </c>
      <c r="AE41" s="329">
        <v>28471</v>
      </c>
      <c r="AF41" s="329">
        <v>12000</v>
      </c>
      <c r="AG41" s="34">
        <v>4000</v>
      </c>
      <c r="AH41" s="329">
        <v>105114</v>
      </c>
      <c r="AI41" s="329">
        <v>4000</v>
      </c>
      <c r="AJ41" s="330">
        <f>SUM(AE41:AI41)</f>
        <v>153585</v>
      </c>
      <c r="AK41" s="294">
        <f t="shared" si="3"/>
        <v>31.34387755102041</v>
      </c>
      <c r="AL41" s="329">
        <v>1788</v>
      </c>
      <c r="AM41" s="329">
        <v>267052</v>
      </c>
      <c r="AN41" s="331">
        <f t="shared" si="4"/>
        <v>54.500408163265305</v>
      </c>
      <c r="AO41" s="296">
        <f t="shared" si="5"/>
        <v>0.5751127121309707</v>
      </c>
      <c r="AP41" s="332">
        <v>248993</v>
      </c>
      <c r="AQ41" s="294">
        <f t="shared" si="6"/>
        <v>50.814897959183675</v>
      </c>
      <c r="AR41" s="329">
        <v>21868</v>
      </c>
      <c r="AS41" s="294">
        <f t="shared" si="7"/>
        <v>4.462857142857143</v>
      </c>
      <c r="AT41" s="296">
        <f t="shared" si="8"/>
        <v>0.08782576217002085</v>
      </c>
      <c r="AU41" s="333">
        <v>50824</v>
      </c>
      <c r="AV41" s="266">
        <v>35</v>
      </c>
      <c r="AW41" s="268">
        <v>1</v>
      </c>
      <c r="AX41" s="268">
        <v>3.5</v>
      </c>
      <c r="AY41" s="340">
        <v>127296</v>
      </c>
      <c r="AZ41" s="334">
        <v>18482</v>
      </c>
    </row>
    <row r="42" spans="1:52" ht="12.75">
      <c r="A42" s="28" t="s">
        <v>225</v>
      </c>
      <c r="B42" s="28" t="s">
        <v>259</v>
      </c>
      <c r="C42" s="288">
        <v>2367</v>
      </c>
      <c r="D42" s="242" t="s">
        <v>120</v>
      </c>
      <c r="E42" s="242" t="s">
        <v>97</v>
      </c>
      <c r="F42" s="267"/>
      <c r="G42" s="288">
        <v>6690</v>
      </c>
      <c r="H42" s="288">
        <v>3680</v>
      </c>
      <c r="I42" s="288">
        <v>19521</v>
      </c>
      <c r="J42" s="266">
        <f t="shared" si="0"/>
        <v>8.247148288973383</v>
      </c>
      <c r="K42" s="288">
        <v>1265</v>
      </c>
      <c r="L42" s="289">
        <v>4</v>
      </c>
      <c r="M42" s="289">
        <v>30</v>
      </c>
      <c r="N42" s="289">
        <v>289</v>
      </c>
      <c r="O42" s="289">
        <v>425</v>
      </c>
      <c r="P42" s="288">
        <v>9380</v>
      </c>
      <c r="Q42" s="288">
        <v>1361</v>
      </c>
      <c r="R42" s="288">
        <v>310</v>
      </c>
      <c r="S42" s="290">
        <v>26936</v>
      </c>
      <c r="T42" s="291">
        <f t="shared" si="1"/>
        <v>11.379805661174483</v>
      </c>
      <c r="U42" s="288">
        <v>5654</v>
      </c>
      <c r="V42" s="288">
        <v>3840</v>
      </c>
      <c r="W42" s="143">
        <v>3920</v>
      </c>
      <c r="X42" s="288">
        <v>1822</v>
      </c>
      <c r="Y42" s="266">
        <v>26</v>
      </c>
      <c r="Z42" s="288">
        <v>2587</v>
      </c>
      <c r="AA42" s="328">
        <v>9</v>
      </c>
      <c r="AB42" s="317" t="s">
        <v>145</v>
      </c>
      <c r="AC42" s="317" t="s">
        <v>145</v>
      </c>
      <c r="AD42" s="270">
        <v>6</v>
      </c>
      <c r="AE42" s="329">
        <v>0</v>
      </c>
      <c r="AF42" s="329">
        <v>2000</v>
      </c>
      <c r="AG42" s="329">
        <v>3200</v>
      </c>
      <c r="AH42" s="329">
        <v>64000</v>
      </c>
      <c r="AI42" s="329"/>
      <c r="AJ42" s="330">
        <f t="shared" si="2"/>
        <v>69200</v>
      </c>
      <c r="AK42" s="294">
        <f t="shared" si="3"/>
        <v>29.235318969159273</v>
      </c>
      <c r="AL42" s="329">
        <v>1270</v>
      </c>
      <c r="AM42" s="329">
        <v>74954</v>
      </c>
      <c r="AN42" s="331">
        <f t="shared" si="4"/>
        <v>31.66624419095902</v>
      </c>
      <c r="AO42" s="296">
        <f t="shared" si="5"/>
        <v>0.9232329161885957</v>
      </c>
      <c r="AP42" s="332">
        <v>69272</v>
      </c>
      <c r="AQ42" s="294">
        <f t="shared" si="6"/>
        <v>29.265737220109845</v>
      </c>
      <c r="AR42" s="329">
        <v>17198</v>
      </c>
      <c r="AS42" s="294">
        <f t="shared" si="7"/>
        <v>7.265737220109844</v>
      </c>
      <c r="AT42" s="296">
        <f t="shared" si="8"/>
        <v>0.2482676983485391</v>
      </c>
      <c r="AU42" s="333">
        <v>25500</v>
      </c>
      <c r="AV42" s="266">
        <v>26</v>
      </c>
      <c r="AW42" s="268">
        <v>1</v>
      </c>
      <c r="AX42" s="268">
        <v>2</v>
      </c>
      <c r="AY42" s="340">
        <v>30186</v>
      </c>
      <c r="AZ42" s="334">
        <v>2917</v>
      </c>
    </row>
    <row r="43" spans="1:52" ht="12.75">
      <c r="A43" s="28" t="s">
        <v>240</v>
      </c>
      <c r="B43" s="28" t="s">
        <v>63</v>
      </c>
      <c r="C43" s="265">
        <v>5171</v>
      </c>
      <c r="D43" s="290" t="s">
        <v>120</v>
      </c>
      <c r="E43" s="290" t="s">
        <v>123</v>
      </c>
      <c r="F43" s="267"/>
      <c r="G43" s="288">
        <v>12976</v>
      </c>
      <c r="H43" s="288">
        <v>5768</v>
      </c>
      <c r="I43" s="288">
        <v>29527</v>
      </c>
      <c r="J43" s="266">
        <f t="shared" si="0"/>
        <v>5.710114097853413</v>
      </c>
      <c r="K43" s="288">
        <v>4219</v>
      </c>
      <c r="L43" s="289">
        <v>153</v>
      </c>
      <c r="M43" s="289">
        <v>261</v>
      </c>
      <c r="N43" s="289">
        <v>1158</v>
      </c>
      <c r="O43" s="289">
        <v>2294</v>
      </c>
      <c r="P43" s="288">
        <v>30569</v>
      </c>
      <c r="Q43" s="288">
        <v>3366</v>
      </c>
      <c r="R43" s="288">
        <v>1016</v>
      </c>
      <c r="S43" s="290">
        <v>32333</v>
      </c>
      <c r="T43" s="291">
        <f t="shared" si="1"/>
        <v>6.252755753239219</v>
      </c>
      <c r="U43" s="288">
        <v>3699</v>
      </c>
      <c r="V43" s="288">
        <v>6183</v>
      </c>
      <c r="W43" s="143">
        <v>7913</v>
      </c>
      <c r="X43" s="288">
        <v>3327</v>
      </c>
      <c r="Y43" s="266">
        <v>44</v>
      </c>
      <c r="Z43" s="288">
        <v>4790</v>
      </c>
      <c r="AA43" s="328">
        <v>5</v>
      </c>
      <c r="AB43" s="317" t="s">
        <v>145</v>
      </c>
      <c r="AC43" s="317" t="s">
        <v>146</v>
      </c>
      <c r="AD43" s="270">
        <v>15</v>
      </c>
      <c r="AE43" s="329">
        <v>0</v>
      </c>
      <c r="AF43" s="329">
        <v>0</v>
      </c>
      <c r="AG43" s="34" t="s">
        <v>193</v>
      </c>
      <c r="AH43" s="329">
        <v>180000</v>
      </c>
      <c r="AI43" s="329"/>
      <c r="AJ43" s="343">
        <f>SUM(AE43:AH43)</f>
        <v>180000</v>
      </c>
      <c r="AK43" s="294">
        <f t="shared" si="3"/>
        <v>34.809514600657515</v>
      </c>
      <c r="AL43" s="329">
        <v>1358</v>
      </c>
      <c r="AM43" s="329">
        <v>252969</v>
      </c>
      <c r="AN43" s="331">
        <f t="shared" si="4"/>
        <v>48.92071166118739</v>
      </c>
      <c r="AO43" s="296">
        <f t="shared" si="5"/>
        <v>0.7115496365167273</v>
      </c>
      <c r="AP43" s="332">
        <v>252969</v>
      </c>
      <c r="AQ43" s="294">
        <f t="shared" si="6"/>
        <v>48.92071166118739</v>
      </c>
      <c r="AR43" s="329">
        <v>26839</v>
      </c>
      <c r="AS43" s="294">
        <f t="shared" si="7"/>
        <v>5.190292013150261</v>
      </c>
      <c r="AT43" s="296">
        <f t="shared" si="8"/>
        <v>0.10609600385818026</v>
      </c>
      <c r="AU43" s="333">
        <v>24139</v>
      </c>
      <c r="AV43" s="266">
        <v>35</v>
      </c>
      <c r="AW43" s="268">
        <v>1</v>
      </c>
      <c r="AX43" s="268">
        <v>6</v>
      </c>
      <c r="AY43" s="340">
        <v>109513</v>
      </c>
      <c r="AZ43" s="334">
        <v>18906</v>
      </c>
    </row>
    <row r="44" spans="1:52" ht="12.75">
      <c r="A44" s="28" t="s">
        <v>223</v>
      </c>
      <c r="B44" s="28" t="s">
        <v>260</v>
      </c>
      <c r="C44" s="288">
        <v>4444</v>
      </c>
      <c r="D44" s="242" t="s">
        <v>120</v>
      </c>
      <c r="E44" s="242" t="s">
        <v>123</v>
      </c>
      <c r="F44" s="267"/>
      <c r="G44" s="288">
        <v>28722</v>
      </c>
      <c r="H44" s="288">
        <v>6385</v>
      </c>
      <c r="I44" s="288">
        <v>48512</v>
      </c>
      <c r="J44" s="266">
        <f t="shared" si="0"/>
        <v>10.916291629162917</v>
      </c>
      <c r="K44" s="288">
        <v>2338</v>
      </c>
      <c r="L44" s="289">
        <v>50</v>
      </c>
      <c r="M44" s="289">
        <v>73</v>
      </c>
      <c r="N44" s="289">
        <v>381</v>
      </c>
      <c r="O44" s="289">
        <v>567</v>
      </c>
      <c r="P44" s="288">
        <v>30387</v>
      </c>
      <c r="Q44" s="288">
        <v>1632</v>
      </c>
      <c r="R44" s="288">
        <v>336</v>
      </c>
      <c r="S44" s="290">
        <v>22312</v>
      </c>
      <c r="T44" s="291">
        <f t="shared" si="1"/>
        <v>5.020702070207021</v>
      </c>
      <c r="U44" s="288">
        <v>2506</v>
      </c>
      <c r="V44" s="288">
        <v>4643</v>
      </c>
      <c r="W44" s="143">
        <v>8750</v>
      </c>
      <c r="X44" s="288">
        <v>5179</v>
      </c>
      <c r="Y44" s="266">
        <v>41</v>
      </c>
      <c r="Z44" s="288">
        <v>6000</v>
      </c>
      <c r="AA44" s="328">
        <v>8</v>
      </c>
      <c r="AB44" s="317" t="s">
        <v>146</v>
      </c>
      <c r="AC44" s="317" t="s">
        <v>146</v>
      </c>
      <c r="AD44" s="270">
        <v>9</v>
      </c>
      <c r="AE44" s="329">
        <v>8612</v>
      </c>
      <c r="AF44" s="329">
        <v>6250</v>
      </c>
      <c r="AG44" s="329">
        <v>4000</v>
      </c>
      <c r="AH44" s="329">
        <v>25000</v>
      </c>
      <c r="AI44" s="329"/>
      <c r="AJ44" s="330">
        <f t="shared" si="2"/>
        <v>43862</v>
      </c>
      <c r="AK44" s="294">
        <f t="shared" si="3"/>
        <v>9.869936993699369</v>
      </c>
      <c r="AL44" s="329">
        <v>1271</v>
      </c>
      <c r="AM44" s="329">
        <v>110565</v>
      </c>
      <c r="AN44" s="331">
        <f t="shared" si="4"/>
        <v>24.87961296129613</v>
      </c>
      <c r="AO44" s="296">
        <f t="shared" si="5"/>
        <v>0.39670781893004115</v>
      </c>
      <c r="AP44" s="332">
        <v>122635</v>
      </c>
      <c r="AQ44" s="294">
        <f t="shared" si="6"/>
        <v>27.595634563456347</v>
      </c>
      <c r="AR44" s="329">
        <v>18984</v>
      </c>
      <c r="AS44" s="294">
        <f t="shared" si="7"/>
        <v>4.271827182718272</v>
      </c>
      <c r="AT44" s="296">
        <f t="shared" si="8"/>
        <v>0.1548008317364537</v>
      </c>
      <c r="AU44" s="333">
        <v>35000</v>
      </c>
      <c r="AV44" s="266">
        <v>40</v>
      </c>
      <c r="AW44" s="268">
        <v>1</v>
      </c>
      <c r="AX44" s="268">
        <v>6</v>
      </c>
      <c r="AY44" s="340">
        <v>53829</v>
      </c>
      <c r="AZ44" s="334">
        <v>6725</v>
      </c>
    </row>
    <row r="45" spans="1:52" ht="12.75">
      <c r="A45" s="28" t="s">
        <v>225</v>
      </c>
      <c r="B45" s="28" t="s">
        <v>261</v>
      </c>
      <c r="C45" s="288">
        <v>4464</v>
      </c>
      <c r="D45" s="242" t="s">
        <v>120</v>
      </c>
      <c r="E45" s="242" t="s">
        <v>97</v>
      </c>
      <c r="F45" s="267"/>
      <c r="G45" s="288">
        <v>8171</v>
      </c>
      <c r="H45" s="288">
        <v>5691</v>
      </c>
      <c r="I45" s="288">
        <v>23194</v>
      </c>
      <c r="J45" s="266">
        <f t="shared" si="0"/>
        <v>5.19578853046595</v>
      </c>
      <c r="K45" s="288">
        <v>3050</v>
      </c>
      <c r="L45" s="289">
        <v>134</v>
      </c>
      <c r="M45" s="289">
        <v>177</v>
      </c>
      <c r="N45" s="289">
        <v>2219</v>
      </c>
      <c r="O45" s="289">
        <v>2929</v>
      </c>
      <c r="P45" s="288">
        <v>20630</v>
      </c>
      <c r="Q45" s="288">
        <v>1633</v>
      </c>
      <c r="R45" s="288">
        <v>984</v>
      </c>
      <c r="S45" s="290">
        <v>22896</v>
      </c>
      <c r="T45" s="291">
        <f t="shared" si="1"/>
        <v>5.129032258064516</v>
      </c>
      <c r="U45" s="288">
        <v>4969</v>
      </c>
      <c r="V45" s="288">
        <v>2591</v>
      </c>
      <c r="W45" s="143">
        <v>28807</v>
      </c>
      <c r="X45" s="288">
        <v>5030</v>
      </c>
      <c r="Y45" s="266">
        <v>48</v>
      </c>
      <c r="Z45" s="288">
        <v>4200</v>
      </c>
      <c r="AA45" s="328">
        <v>4</v>
      </c>
      <c r="AB45" s="317" t="s">
        <v>145</v>
      </c>
      <c r="AC45" s="317" t="s">
        <v>145</v>
      </c>
      <c r="AD45" s="270">
        <v>9</v>
      </c>
      <c r="AE45" s="329">
        <v>0</v>
      </c>
      <c r="AF45" s="329">
        <v>17950</v>
      </c>
      <c r="AG45" s="329">
        <v>16500</v>
      </c>
      <c r="AH45" s="329">
        <v>58881</v>
      </c>
      <c r="AI45" s="329"/>
      <c r="AJ45" s="330">
        <f t="shared" si="2"/>
        <v>93331</v>
      </c>
      <c r="AK45" s="294">
        <f t="shared" si="3"/>
        <v>20.907482078853047</v>
      </c>
      <c r="AL45" s="329">
        <v>4316</v>
      </c>
      <c r="AM45" s="329">
        <v>112985</v>
      </c>
      <c r="AN45" s="331">
        <f t="shared" si="4"/>
        <v>25.310259856630825</v>
      </c>
      <c r="AO45" s="296">
        <f t="shared" si="5"/>
        <v>0.8260477054476258</v>
      </c>
      <c r="AP45" s="332">
        <v>137954</v>
      </c>
      <c r="AQ45" s="294">
        <f t="shared" si="6"/>
        <v>30.90367383512545</v>
      </c>
      <c r="AR45" s="329">
        <v>8060</v>
      </c>
      <c r="AS45" s="294">
        <f t="shared" si="7"/>
        <v>1.8055555555555556</v>
      </c>
      <c r="AT45" s="296">
        <f t="shared" si="8"/>
        <v>0.05842527219218</v>
      </c>
      <c r="AU45" s="333">
        <v>28160</v>
      </c>
      <c r="AV45" s="266">
        <v>40</v>
      </c>
      <c r="AW45" s="268">
        <v>0.75</v>
      </c>
      <c r="AX45" s="268">
        <v>2.28</v>
      </c>
      <c r="AY45" s="340">
        <v>59713</v>
      </c>
      <c r="AZ45" s="334">
        <v>10737</v>
      </c>
    </row>
    <row r="46" spans="10:46" ht="12.75">
      <c r="J46" s="142"/>
      <c r="T46" s="291"/>
      <c r="W46" s="344"/>
      <c r="AA46" s="309"/>
      <c r="AB46" s="317"/>
      <c r="AC46" s="317"/>
      <c r="AD46" s="1"/>
      <c r="AK46" s="294"/>
      <c r="AN46" s="142"/>
      <c r="AO46" s="142"/>
      <c r="AQ46" s="142"/>
      <c r="AS46" s="142"/>
      <c r="AT46" s="142"/>
    </row>
    <row r="47" spans="3:52" ht="12.75">
      <c r="C47" s="40">
        <f>SUM(C13:C46)</f>
        <v>254305</v>
      </c>
      <c r="G47" s="40">
        <f>SUM(G13:G46)</f>
        <v>536305</v>
      </c>
      <c r="H47" s="40">
        <f>SUM(H13:H46)</f>
        <v>281014</v>
      </c>
      <c r="I47" s="40">
        <f>SUM(I13:I45)</f>
        <v>1215084</v>
      </c>
      <c r="J47" s="166">
        <f>AVERAGE(J13:J45)</f>
        <v>13.27054540213904</v>
      </c>
      <c r="L47" s="40">
        <f aca="true" t="shared" si="9" ref="L47:R47">SUM(L13:L46)</f>
        <v>3320</v>
      </c>
      <c r="M47" s="40">
        <f t="shared" si="9"/>
        <v>6236</v>
      </c>
      <c r="N47" s="40">
        <f t="shared" si="9"/>
        <v>69845</v>
      </c>
      <c r="O47" s="40">
        <f t="shared" si="9"/>
        <v>112605</v>
      </c>
      <c r="P47" s="40">
        <f t="shared" si="9"/>
        <v>1298300</v>
      </c>
      <c r="Q47" s="40">
        <f t="shared" si="9"/>
        <v>100123</v>
      </c>
      <c r="R47" s="40">
        <f t="shared" si="9"/>
        <v>31610</v>
      </c>
      <c r="S47" s="40">
        <f>SUM(S13:S45)</f>
        <v>1646570</v>
      </c>
      <c r="T47" s="161">
        <f>AVERAGE(T13:T46)</f>
        <v>10.215503974243303</v>
      </c>
      <c r="U47" s="143">
        <f>SUM(U13:U46)</f>
        <v>187311</v>
      </c>
      <c r="V47" s="143">
        <f>SUM(V13:V46)</f>
        <v>177250</v>
      </c>
      <c r="W47" s="143">
        <f>SUM(W13:W46)</f>
        <v>1316013</v>
      </c>
      <c r="X47" s="143">
        <f>SUM(X13:X46)</f>
        <v>203900</v>
      </c>
      <c r="Y47" s="18">
        <f>SUM(Y13:Y45)</f>
        <v>1148.5</v>
      </c>
      <c r="AA47" s="348">
        <f>SUM(AA13:AA46)</f>
        <v>303</v>
      </c>
      <c r="AB47" s="317"/>
      <c r="AC47" s="317"/>
      <c r="AD47" s="1"/>
      <c r="AE47" s="360">
        <f aca="true" t="shared" si="10" ref="AE47:AJ47">SUM(AE13:AE46)</f>
        <v>3226074</v>
      </c>
      <c r="AF47" s="360">
        <f t="shared" si="10"/>
        <v>236994</v>
      </c>
      <c r="AG47" s="360">
        <f t="shared" si="10"/>
        <v>120207</v>
      </c>
      <c r="AH47" s="360">
        <f t="shared" si="10"/>
        <v>1759600</v>
      </c>
      <c r="AI47" s="341">
        <f t="shared" si="10"/>
        <v>746000</v>
      </c>
      <c r="AJ47" s="360">
        <f t="shared" si="10"/>
        <v>6088875</v>
      </c>
      <c r="AK47" s="294">
        <f>AVERAGE(AK13:AK45)</f>
        <v>26.720092044742636</v>
      </c>
      <c r="AM47" s="360">
        <f>SUM(AM13:AM46)</f>
        <v>9381253</v>
      </c>
      <c r="AN47" s="306">
        <f>AVERAGE(AN13:AN46)</f>
        <v>48.52724495436208</v>
      </c>
      <c r="AO47" s="346">
        <f>AVERAGE(AO13:AO45)</f>
        <v>0.5795389457790879</v>
      </c>
      <c r="AP47" s="360">
        <f>SUM(AP13:AP45)</f>
        <v>9377587</v>
      </c>
      <c r="AQ47" s="347">
        <f>AVERAGE(AQ13:AQ46)</f>
        <v>49.822269189511786</v>
      </c>
      <c r="AR47" s="341">
        <f>SUM(AR13:AR45)</f>
        <v>810140</v>
      </c>
      <c r="AS47" s="347">
        <f>AVERAGE(AS13:AS46)</f>
        <v>5.100087085676858</v>
      </c>
      <c r="AT47" s="346">
        <f>AVERAGE(AT13:AT45)</f>
        <v>0.10906839517315754</v>
      </c>
      <c r="AX47" s="18">
        <f>SUM(AX13:AX46)</f>
        <v>139.75</v>
      </c>
      <c r="AY47" s="360">
        <f>SUM(AY13:AY46)</f>
        <v>4143082</v>
      </c>
      <c r="AZ47" s="360">
        <f>SUM(AZ13:AZ46)</f>
        <v>1497705</v>
      </c>
    </row>
    <row r="48" spans="10:46" ht="12.75">
      <c r="J48" s="142"/>
      <c r="T48" s="142"/>
      <c r="W48" s="345"/>
      <c r="AA48" s="309"/>
      <c r="AB48" s="317"/>
      <c r="AC48" s="317"/>
      <c r="AD48" s="1"/>
      <c r="AK48" s="294"/>
      <c r="AN48" s="142"/>
      <c r="AO48" s="142"/>
      <c r="AQ48" s="142"/>
      <c r="AS48" s="142"/>
      <c r="AT48" s="142"/>
    </row>
    <row r="49" spans="10:52" ht="12.75">
      <c r="J49" s="142"/>
      <c r="T49" s="142"/>
      <c r="W49" s="308"/>
      <c r="AA49" s="309"/>
      <c r="AB49" s="317"/>
      <c r="AC49" s="317"/>
      <c r="AD49" s="1"/>
      <c r="AK49" s="142"/>
      <c r="AN49" s="142"/>
      <c r="AO49" s="142"/>
      <c r="AQ49" s="142"/>
      <c r="AS49" s="142"/>
      <c r="AT49" s="142"/>
      <c r="AX49" t="s">
        <v>215</v>
      </c>
      <c r="AZ49" s="252">
        <f>(AY47+AZ47)/AM47</f>
        <v>0.6012828989901455</v>
      </c>
    </row>
  </sheetData>
  <sheetProtection/>
  <mergeCells count="4">
    <mergeCell ref="G4:K4"/>
    <mergeCell ref="L5:AC5"/>
    <mergeCell ref="G6:K6"/>
    <mergeCell ref="AE6:AK6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49"/>
  <sheetViews>
    <sheetView tabSelected="1" zoomScalePageLayoutView="0" workbookViewId="0" topLeftCell="AE4">
      <selection activeCell="BA27" sqref="BA27"/>
    </sheetView>
  </sheetViews>
  <sheetFormatPr defaultColWidth="9.140625" defaultRowHeight="12.75"/>
  <cols>
    <col min="31" max="31" width="11.140625" style="0" customWidth="1"/>
    <col min="32" max="33" width="10.140625" style="0" customWidth="1"/>
    <col min="34" max="34" width="10.8515625" style="0" customWidth="1"/>
    <col min="35" max="35" width="9.8515625" style="0" customWidth="1"/>
    <col min="36" max="36" width="11.00390625" style="0" customWidth="1"/>
    <col min="38" max="38" width="9.421875" style="0" customWidth="1"/>
    <col min="39" max="39" width="11.8515625" style="0" customWidth="1"/>
    <col min="42" max="42" width="11.28125" style="0" customWidth="1"/>
    <col min="44" max="44" width="9.7109375" style="0" customWidth="1"/>
    <col min="47" max="47" width="9.57421875" style="0" customWidth="1"/>
    <col min="51" max="51" width="11.00390625" style="0" customWidth="1"/>
    <col min="52" max="52" width="11.421875" style="0" customWidth="1"/>
  </cols>
  <sheetData>
    <row r="1" spans="1:52" ht="12.75">
      <c r="A1" s="307" t="s">
        <v>282</v>
      </c>
      <c r="B1" s="307"/>
      <c r="C1" s="307"/>
      <c r="D1" s="307"/>
      <c r="E1" s="142"/>
      <c r="J1" s="154"/>
      <c r="S1" s="1"/>
      <c r="T1" s="154"/>
      <c r="W1" s="308"/>
      <c r="Y1" s="126"/>
      <c r="Z1" s="5"/>
      <c r="AA1" s="309"/>
      <c r="AB1" s="310"/>
      <c r="AC1" s="310"/>
      <c r="AD1" s="6"/>
      <c r="AE1" s="258"/>
      <c r="AF1" s="258"/>
      <c r="AG1" s="258"/>
      <c r="AH1" s="258"/>
      <c r="AI1" s="258"/>
      <c r="AJ1" s="28"/>
      <c r="AK1" s="154"/>
      <c r="AL1" s="258"/>
      <c r="AN1" s="154"/>
      <c r="AO1" s="154"/>
      <c r="AQ1" s="154"/>
      <c r="AS1" s="154"/>
      <c r="AT1" s="154"/>
      <c r="AY1" s="260"/>
      <c r="AZ1" s="128"/>
    </row>
    <row r="2" spans="1:52" ht="12.75">
      <c r="A2" s="307" t="s">
        <v>283</v>
      </c>
      <c r="B2" s="307"/>
      <c r="C2" s="307"/>
      <c r="D2" s="307"/>
      <c r="E2" s="142"/>
      <c r="J2" s="154"/>
      <c r="S2" s="1"/>
      <c r="T2" s="154"/>
      <c r="W2" s="308"/>
      <c r="Y2" s="126"/>
      <c r="Z2" s="5"/>
      <c r="AA2" s="309"/>
      <c r="AB2" s="310"/>
      <c r="AC2" s="310"/>
      <c r="AD2" s="6"/>
      <c r="AE2" s="258"/>
      <c r="AF2" s="258"/>
      <c r="AG2" s="258"/>
      <c r="AH2" s="258"/>
      <c r="AI2" s="258"/>
      <c r="AJ2" s="28"/>
      <c r="AK2" s="154"/>
      <c r="AL2" s="258"/>
      <c r="AN2" s="154"/>
      <c r="AO2" s="154"/>
      <c r="AQ2" s="154"/>
      <c r="AS2" s="154"/>
      <c r="AT2" s="154"/>
      <c r="AY2" s="260"/>
      <c r="AZ2" s="128"/>
    </row>
    <row r="3" spans="1:52" ht="13.5" thickBot="1">
      <c r="A3" s="28" t="s">
        <v>286</v>
      </c>
      <c r="B3" s="307"/>
      <c r="C3" s="307"/>
      <c r="D3" s="193"/>
      <c r="E3" s="142"/>
      <c r="J3" s="154"/>
      <c r="S3" s="1"/>
      <c r="T3" s="154"/>
      <c r="W3" s="308"/>
      <c r="Y3" s="126"/>
      <c r="Z3" s="5"/>
      <c r="AA3" s="309"/>
      <c r="AB3" s="310"/>
      <c r="AC3" s="310"/>
      <c r="AD3" s="6"/>
      <c r="AE3" s="258"/>
      <c r="AF3" s="258"/>
      <c r="AG3" s="258"/>
      <c r="AH3" s="258"/>
      <c r="AI3" s="258"/>
      <c r="AJ3" s="28"/>
      <c r="AK3" s="154"/>
      <c r="AL3" s="258"/>
      <c r="AN3" s="154"/>
      <c r="AO3" s="154"/>
      <c r="AQ3" s="154"/>
      <c r="AS3" s="154"/>
      <c r="AT3" s="154"/>
      <c r="AY3" s="260"/>
      <c r="AZ3" s="128"/>
    </row>
    <row r="4" spans="1:52" ht="13.5" thickBot="1">
      <c r="A4" s="307"/>
      <c r="B4" s="307"/>
      <c r="C4" s="307"/>
      <c r="D4" s="307"/>
      <c r="E4" s="142"/>
      <c r="G4" s="361"/>
      <c r="H4" s="361"/>
      <c r="I4" s="361"/>
      <c r="J4" s="361"/>
      <c r="K4" s="361"/>
      <c r="L4" s="4"/>
      <c r="M4" s="4"/>
      <c r="N4" s="4"/>
      <c r="O4" s="4"/>
      <c r="S4" s="1"/>
      <c r="T4" s="154"/>
      <c r="W4" s="308"/>
      <c r="Y4" s="201"/>
      <c r="Z4" s="5"/>
      <c r="AA4" s="309"/>
      <c r="AB4" s="310"/>
      <c r="AC4" s="310"/>
      <c r="AD4" s="6"/>
      <c r="AE4" s="261"/>
      <c r="AF4" s="262"/>
      <c r="AG4" s="262" t="s">
        <v>172</v>
      </c>
      <c r="AH4" s="262"/>
      <c r="AI4" s="262"/>
      <c r="AJ4" s="167"/>
      <c r="AK4" s="195"/>
      <c r="AL4" s="262"/>
      <c r="AM4" s="108"/>
      <c r="AN4" s="195"/>
      <c r="AO4" s="196"/>
      <c r="AQ4" s="154"/>
      <c r="AS4" s="154"/>
      <c r="AT4" s="154"/>
      <c r="AY4" s="260"/>
      <c r="AZ4" s="128"/>
    </row>
    <row r="5" spans="1:52" ht="13.5" thickBot="1">
      <c r="A5" s="194"/>
      <c r="B5" s="142"/>
      <c r="C5" s="142"/>
      <c r="D5" s="142"/>
      <c r="E5" s="142"/>
      <c r="I5" s="3"/>
      <c r="J5" s="154"/>
      <c r="L5" s="362" t="s">
        <v>141</v>
      </c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75"/>
      <c r="AD5" s="15"/>
      <c r="AE5" s="258"/>
      <c r="AF5" s="258"/>
      <c r="AG5" s="258"/>
      <c r="AH5" s="258"/>
      <c r="AI5" s="258"/>
      <c r="AJ5" s="28"/>
      <c r="AK5" s="154"/>
      <c r="AL5" s="258"/>
      <c r="AN5" s="311"/>
      <c r="AO5" s="154"/>
      <c r="AP5" s="114"/>
      <c r="AQ5" s="198"/>
      <c r="AR5" s="112" t="s">
        <v>173</v>
      </c>
      <c r="AS5" s="198"/>
      <c r="AT5" s="199"/>
      <c r="AY5" s="260"/>
      <c r="AZ5" s="128"/>
    </row>
    <row r="6" spans="1:52" ht="13.5" thickBot="1">
      <c r="A6" s="142"/>
      <c r="B6" s="193"/>
      <c r="C6" s="193"/>
      <c r="D6" s="193"/>
      <c r="E6" s="193"/>
      <c r="F6" s="192"/>
      <c r="G6" s="362" t="s">
        <v>75</v>
      </c>
      <c r="H6" s="363"/>
      <c r="I6" s="363"/>
      <c r="J6" s="363"/>
      <c r="K6" s="375"/>
      <c r="L6" s="4"/>
      <c r="M6" s="4"/>
      <c r="N6" s="4"/>
      <c r="O6" s="4"/>
      <c r="S6" s="1"/>
      <c r="T6" s="154"/>
      <c r="W6" s="308"/>
      <c r="Y6" s="126"/>
      <c r="Z6" s="5"/>
      <c r="AA6" s="309"/>
      <c r="AB6" s="310"/>
      <c r="AC6" s="310"/>
      <c r="AD6" s="6"/>
      <c r="AE6" s="376" t="s">
        <v>174</v>
      </c>
      <c r="AF6" s="377"/>
      <c r="AG6" s="377"/>
      <c r="AH6" s="377"/>
      <c r="AI6" s="377"/>
      <c r="AJ6" s="377"/>
      <c r="AK6" s="378"/>
      <c r="AL6" s="258"/>
      <c r="AN6" s="154"/>
      <c r="AO6" s="154"/>
      <c r="AQ6" s="154"/>
      <c r="AS6" s="154"/>
      <c r="AT6" s="154"/>
      <c r="AY6" s="260"/>
      <c r="AZ6" s="128"/>
    </row>
    <row r="7" spans="1:52" ht="12.75">
      <c r="A7" s="142"/>
      <c r="B7" s="142"/>
      <c r="C7" s="142"/>
      <c r="D7" s="142"/>
      <c r="E7" s="142"/>
      <c r="F7" s="2"/>
      <c r="G7" s="4"/>
      <c r="H7" s="4"/>
      <c r="I7" s="4"/>
      <c r="J7" s="202"/>
      <c r="K7" s="4"/>
      <c r="L7" s="4"/>
      <c r="M7" s="4"/>
      <c r="N7" s="4"/>
      <c r="O7" s="4"/>
      <c r="S7" s="1"/>
      <c r="T7" s="154"/>
      <c r="W7" s="308"/>
      <c r="Y7" s="126"/>
      <c r="Z7" s="5"/>
      <c r="AA7" s="309"/>
      <c r="AB7" s="310"/>
      <c r="AC7" s="310"/>
      <c r="AD7" s="6"/>
      <c r="AE7" s="264"/>
      <c r="AF7" s="264"/>
      <c r="AG7" s="264"/>
      <c r="AH7" s="264"/>
      <c r="AI7" s="264"/>
      <c r="AJ7" s="37"/>
      <c r="AK7" s="197"/>
      <c r="AL7" s="258"/>
      <c r="AN7" s="154"/>
      <c r="AO7" s="154"/>
      <c r="AQ7" s="154"/>
      <c r="AS7" s="154"/>
      <c r="AT7" s="154"/>
      <c r="AY7" s="260"/>
      <c r="AZ7" s="128"/>
    </row>
    <row r="8" spans="1:52" ht="12.75">
      <c r="A8" s="312">
        <v>1.32</v>
      </c>
      <c r="B8" s="312"/>
      <c r="C8" s="312">
        <v>1.24</v>
      </c>
      <c r="D8" s="312">
        <v>1.25</v>
      </c>
      <c r="E8" s="313">
        <v>1.26</v>
      </c>
      <c r="F8" s="314"/>
      <c r="G8" s="314" t="s">
        <v>176</v>
      </c>
      <c r="H8" s="314" t="s">
        <v>177</v>
      </c>
      <c r="I8" s="314">
        <v>2.25</v>
      </c>
      <c r="J8" s="312"/>
      <c r="K8" s="315">
        <v>2.31</v>
      </c>
      <c r="L8" s="314">
        <v>3.17</v>
      </c>
      <c r="M8" s="314">
        <v>3.19</v>
      </c>
      <c r="N8" s="314">
        <v>3.23</v>
      </c>
      <c r="O8" s="356" t="s">
        <v>285</v>
      </c>
      <c r="P8" s="314">
        <v>3.1</v>
      </c>
      <c r="Q8" s="318">
        <v>3.2</v>
      </c>
      <c r="R8" s="314">
        <v>3.3</v>
      </c>
      <c r="S8" s="314">
        <v>4.12</v>
      </c>
      <c r="T8" s="312"/>
      <c r="U8" s="314">
        <v>4.16</v>
      </c>
      <c r="V8" s="314">
        <v>4.17</v>
      </c>
      <c r="W8" s="317">
        <v>5.4</v>
      </c>
      <c r="X8" s="314">
        <v>5.6</v>
      </c>
      <c r="Y8" s="318">
        <v>8.6</v>
      </c>
      <c r="Z8" s="315">
        <v>9.25</v>
      </c>
      <c r="AA8" s="314">
        <v>9.26</v>
      </c>
      <c r="AB8" s="319">
        <v>9.34</v>
      </c>
      <c r="AC8" s="310">
        <v>9.35</v>
      </c>
      <c r="AD8" s="314">
        <v>10.3</v>
      </c>
      <c r="AE8" s="320"/>
      <c r="AF8" s="320"/>
      <c r="AG8" s="320"/>
      <c r="AH8" s="320"/>
      <c r="AI8" s="320"/>
      <c r="AJ8" s="312">
        <v>11.2</v>
      </c>
      <c r="AK8" s="312"/>
      <c r="AL8" s="321">
        <v>11.8</v>
      </c>
      <c r="AM8" s="315">
        <v>11.2</v>
      </c>
      <c r="AN8" s="322"/>
      <c r="AO8" s="312"/>
      <c r="AP8" s="314">
        <v>12.33</v>
      </c>
      <c r="AQ8" s="312"/>
      <c r="AR8" s="314">
        <v>12.9</v>
      </c>
      <c r="AS8" s="312"/>
      <c r="AT8" s="312"/>
      <c r="AU8" s="310" t="s">
        <v>216</v>
      </c>
      <c r="AV8" s="314">
        <v>6.1</v>
      </c>
      <c r="AW8" s="310" t="s">
        <v>281</v>
      </c>
      <c r="AX8" s="314">
        <v>6.12</v>
      </c>
      <c r="AY8" s="323">
        <v>12.3</v>
      </c>
      <c r="AZ8" s="318">
        <v>12.4</v>
      </c>
    </row>
    <row r="9" spans="1:52" ht="12.75">
      <c r="A9" s="312"/>
      <c r="B9" s="312"/>
      <c r="C9" s="312">
        <v>2010</v>
      </c>
      <c r="D9" s="312"/>
      <c r="E9" s="312"/>
      <c r="F9" s="314"/>
      <c r="G9" s="314" t="s">
        <v>73</v>
      </c>
      <c r="H9" s="314" t="s">
        <v>76</v>
      </c>
      <c r="I9" s="314" t="s">
        <v>131</v>
      </c>
      <c r="J9" s="312" t="s">
        <v>75</v>
      </c>
      <c r="K9" s="314"/>
      <c r="L9" s="314" t="s">
        <v>204</v>
      </c>
      <c r="M9" s="314" t="s">
        <v>80</v>
      </c>
      <c r="N9" s="314" t="s">
        <v>204</v>
      </c>
      <c r="O9" s="314" t="s">
        <v>80</v>
      </c>
      <c r="P9" s="314"/>
      <c r="Q9" s="314" t="s">
        <v>85</v>
      </c>
      <c r="R9" s="314" t="s">
        <v>132</v>
      </c>
      <c r="S9" s="314" t="s">
        <v>131</v>
      </c>
      <c r="T9" s="312" t="s">
        <v>87</v>
      </c>
      <c r="U9" s="314" t="s">
        <v>88</v>
      </c>
      <c r="V9" s="314" t="s">
        <v>88</v>
      </c>
      <c r="W9" s="317"/>
      <c r="X9" s="314"/>
      <c r="Y9" s="315" t="s">
        <v>136</v>
      </c>
      <c r="Z9" s="314"/>
      <c r="AA9" s="314" t="s">
        <v>181</v>
      </c>
      <c r="AB9" s="310" t="s">
        <v>94</v>
      </c>
      <c r="AC9" s="310" t="s">
        <v>96</v>
      </c>
      <c r="AD9" s="314" t="s">
        <v>182</v>
      </c>
      <c r="AE9" s="320"/>
      <c r="AF9" s="320"/>
      <c r="AG9" s="320"/>
      <c r="AH9" s="320"/>
      <c r="AI9" s="320" t="s">
        <v>217</v>
      </c>
      <c r="AJ9" s="312" t="s">
        <v>80</v>
      </c>
      <c r="AK9" s="312" t="s">
        <v>102</v>
      </c>
      <c r="AL9" s="320" t="s">
        <v>105</v>
      </c>
      <c r="AM9" s="314" t="s">
        <v>80</v>
      </c>
      <c r="AN9" s="322"/>
      <c r="AO9" s="312" t="s">
        <v>110</v>
      </c>
      <c r="AP9" s="314" t="s">
        <v>80</v>
      </c>
      <c r="AQ9" s="312"/>
      <c r="AR9" s="314" t="s">
        <v>80</v>
      </c>
      <c r="AS9" s="312"/>
      <c r="AT9" s="312" t="s">
        <v>113</v>
      </c>
      <c r="AU9" s="314" t="s">
        <v>115</v>
      </c>
      <c r="AV9" s="312" t="s">
        <v>136</v>
      </c>
      <c r="AW9" s="312" t="s">
        <v>183</v>
      </c>
      <c r="AX9" s="312" t="s">
        <v>80</v>
      </c>
      <c r="AY9" s="324"/>
      <c r="AZ9" s="325"/>
    </row>
    <row r="10" spans="1:52" ht="12.75">
      <c r="A10" s="312" t="s">
        <v>69</v>
      </c>
      <c r="B10" s="312" t="s">
        <v>68</v>
      </c>
      <c r="C10" s="312" t="s">
        <v>70</v>
      </c>
      <c r="D10" s="312" t="s">
        <v>72</v>
      </c>
      <c r="E10" s="312" t="s">
        <v>70</v>
      </c>
      <c r="F10" s="314"/>
      <c r="G10" s="314" t="s">
        <v>74</v>
      </c>
      <c r="H10" s="314" t="s">
        <v>74</v>
      </c>
      <c r="I10" s="314" t="s">
        <v>80</v>
      </c>
      <c r="J10" s="312" t="s">
        <v>81</v>
      </c>
      <c r="K10" s="314" t="s">
        <v>80</v>
      </c>
      <c r="L10" s="314" t="s">
        <v>205</v>
      </c>
      <c r="M10" s="314" t="s">
        <v>205</v>
      </c>
      <c r="N10" s="314" t="s">
        <v>205</v>
      </c>
      <c r="O10" s="314" t="s">
        <v>205</v>
      </c>
      <c r="P10" s="314" t="s">
        <v>68</v>
      </c>
      <c r="Q10" s="314" t="s">
        <v>129</v>
      </c>
      <c r="R10" s="314" t="s">
        <v>175</v>
      </c>
      <c r="S10" s="314" t="s">
        <v>80</v>
      </c>
      <c r="T10" s="312" t="s">
        <v>81</v>
      </c>
      <c r="U10" s="314" t="s">
        <v>133</v>
      </c>
      <c r="V10" s="314" t="s">
        <v>133</v>
      </c>
      <c r="W10" s="317" t="s">
        <v>211</v>
      </c>
      <c r="X10" s="314" t="s">
        <v>89</v>
      </c>
      <c r="Y10" s="315" t="s">
        <v>91</v>
      </c>
      <c r="Z10" s="314" t="s">
        <v>92</v>
      </c>
      <c r="AA10" s="314" t="s">
        <v>184</v>
      </c>
      <c r="AB10" s="310" t="s">
        <v>137</v>
      </c>
      <c r="AC10" s="310" t="s">
        <v>94</v>
      </c>
      <c r="AD10" s="314" t="s">
        <v>214</v>
      </c>
      <c r="AE10" s="320"/>
      <c r="AF10" s="320"/>
      <c r="AG10" s="320" t="s">
        <v>98</v>
      </c>
      <c r="AH10" s="320" t="s">
        <v>100</v>
      </c>
      <c r="AI10" s="320" t="s">
        <v>218</v>
      </c>
      <c r="AJ10" s="312" t="s">
        <v>102</v>
      </c>
      <c r="AK10" s="312" t="s">
        <v>104</v>
      </c>
      <c r="AL10" s="320" t="s">
        <v>106</v>
      </c>
      <c r="AM10" s="314" t="s">
        <v>138</v>
      </c>
      <c r="AN10" s="322" t="s">
        <v>109</v>
      </c>
      <c r="AO10" s="312" t="s">
        <v>111</v>
      </c>
      <c r="AP10" s="314" t="s">
        <v>139</v>
      </c>
      <c r="AQ10" s="312" t="s">
        <v>109</v>
      </c>
      <c r="AR10" s="314" t="s">
        <v>127</v>
      </c>
      <c r="AS10" s="312" t="s">
        <v>109</v>
      </c>
      <c r="AT10" s="312" t="s">
        <v>114</v>
      </c>
      <c r="AU10" s="314" t="s">
        <v>116</v>
      </c>
      <c r="AV10" s="312" t="s">
        <v>186</v>
      </c>
      <c r="AW10" s="312" t="s">
        <v>187</v>
      </c>
      <c r="AX10" s="312" t="s">
        <v>188</v>
      </c>
      <c r="AY10" s="326" t="s">
        <v>80</v>
      </c>
      <c r="AZ10" s="327" t="s">
        <v>144</v>
      </c>
    </row>
    <row r="11" spans="1:52" ht="12.75">
      <c r="A11" s="312"/>
      <c r="B11" s="312"/>
      <c r="C11" s="312" t="s">
        <v>71</v>
      </c>
      <c r="D11" s="312" t="s">
        <v>68</v>
      </c>
      <c r="E11" s="312" t="s">
        <v>122</v>
      </c>
      <c r="F11" s="314"/>
      <c r="G11" s="314" t="s">
        <v>75</v>
      </c>
      <c r="H11" s="314" t="s">
        <v>75</v>
      </c>
      <c r="I11" s="314" t="s">
        <v>75</v>
      </c>
      <c r="J11" s="312" t="s">
        <v>82</v>
      </c>
      <c r="K11" s="314" t="s">
        <v>83</v>
      </c>
      <c r="L11" s="314" t="s">
        <v>206</v>
      </c>
      <c r="M11" s="314" t="s">
        <v>206</v>
      </c>
      <c r="N11" s="310" t="s">
        <v>207</v>
      </c>
      <c r="O11" s="314" t="s">
        <v>207</v>
      </c>
      <c r="P11" s="314" t="s">
        <v>84</v>
      </c>
      <c r="Q11" s="314" t="s">
        <v>130</v>
      </c>
      <c r="R11" s="314" t="s">
        <v>130</v>
      </c>
      <c r="S11" s="314" t="s">
        <v>86</v>
      </c>
      <c r="T11" s="312" t="s">
        <v>82</v>
      </c>
      <c r="U11" s="314" t="s">
        <v>189</v>
      </c>
      <c r="V11" s="314" t="s">
        <v>190</v>
      </c>
      <c r="W11" s="317" t="s">
        <v>84</v>
      </c>
      <c r="X11" s="314" t="s">
        <v>126</v>
      </c>
      <c r="Y11" s="315" t="s">
        <v>90</v>
      </c>
      <c r="Z11" s="314" t="s">
        <v>93</v>
      </c>
      <c r="AA11" s="310" t="s">
        <v>219</v>
      </c>
      <c r="AB11" s="310" t="s">
        <v>95</v>
      </c>
      <c r="AC11" s="310" t="s">
        <v>137</v>
      </c>
      <c r="AD11" s="314" t="s">
        <v>192</v>
      </c>
      <c r="AE11" s="320" t="s">
        <v>69</v>
      </c>
      <c r="AF11" s="320" t="s">
        <v>97</v>
      </c>
      <c r="AG11" s="320" t="s">
        <v>99</v>
      </c>
      <c r="AH11" s="320" t="s">
        <v>101</v>
      </c>
      <c r="AI11" s="320" t="s">
        <v>101</v>
      </c>
      <c r="AJ11" s="312" t="s">
        <v>103</v>
      </c>
      <c r="AK11" s="312" t="s">
        <v>82</v>
      </c>
      <c r="AL11" s="320" t="s">
        <v>107</v>
      </c>
      <c r="AM11" s="314" t="s">
        <v>108</v>
      </c>
      <c r="AN11" s="322" t="s">
        <v>82</v>
      </c>
      <c r="AO11" s="312" t="s">
        <v>108</v>
      </c>
      <c r="AP11" s="314" t="s">
        <v>112</v>
      </c>
      <c r="AQ11" s="312" t="s">
        <v>82</v>
      </c>
      <c r="AR11" s="314" t="s">
        <v>128</v>
      </c>
      <c r="AS11" s="312" t="s">
        <v>82</v>
      </c>
      <c r="AT11" s="312" t="s">
        <v>112</v>
      </c>
      <c r="AU11" s="314" t="s">
        <v>117</v>
      </c>
      <c r="AV11" s="312" t="s">
        <v>171</v>
      </c>
      <c r="AW11" s="312" t="s">
        <v>171</v>
      </c>
      <c r="AX11" s="312" t="s">
        <v>171</v>
      </c>
      <c r="AY11" s="326" t="s">
        <v>161</v>
      </c>
      <c r="AZ11" s="327" t="s">
        <v>162</v>
      </c>
    </row>
    <row r="12" spans="1:52" ht="12.75">
      <c r="A12" s="277"/>
      <c r="B12" s="277"/>
      <c r="C12" s="277"/>
      <c r="D12" s="277"/>
      <c r="E12" s="277"/>
      <c r="F12" s="267"/>
      <c r="G12" s="276"/>
      <c r="H12" s="276"/>
      <c r="I12" s="276"/>
      <c r="J12" s="277"/>
      <c r="K12" s="276"/>
      <c r="L12" s="276"/>
      <c r="M12" s="276"/>
      <c r="N12" s="276"/>
      <c r="O12" s="276"/>
      <c r="P12" s="276"/>
      <c r="Q12" s="276"/>
      <c r="R12" s="276"/>
      <c r="S12" s="270"/>
      <c r="T12" s="277"/>
      <c r="U12" s="276"/>
      <c r="V12" s="276"/>
      <c r="W12" s="20"/>
      <c r="X12" s="276"/>
      <c r="Y12" s="279"/>
      <c r="Z12" s="276"/>
      <c r="AA12" s="314"/>
      <c r="AB12" s="310"/>
      <c r="AC12" s="310"/>
      <c r="AD12" s="270"/>
      <c r="AE12" s="280"/>
      <c r="AF12" s="280"/>
      <c r="AG12" s="280"/>
      <c r="AH12" s="286"/>
      <c r="AI12" s="286"/>
      <c r="AJ12" s="277"/>
      <c r="AK12" s="277"/>
      <c r="AL12" s="280"/>
      <c r="AM12" s="276"/>
      <c r="AN12" s="137"/>
      <c r="AO12" s="277"/>
      <c r="AP12" s="276"/>
      <c r="AQ12" s="277"/>
      <c r="AR12" s="287"/>
      <c r="AS12" s="277"/>
      <c r="AT12" s="277"/>
      <c r="AU12" s="287"/>
      <c r="AV12" s="267"/>
      <c r="AW12" s="267"/>
      <c r="AX12" s="267"/>
      <c r="AY12" s="282"/>
      <c r="AZ12" s="283"/>
    </row>
    <row r="13" spans="1:52" ht="12.75">
      <c r="A13" s="28" t="s">
        <v>223</v>
      </c>
      <c r="B13" s="28" t="s">
        <v>224</v>
      </c>
      <c r="C13" s="288">
        <v>1131</v>
      </c>
      <c r="D13" s="242" t="s">
        <v>120</v>
      </c>
      <c r="E13" s="242" t="s">
        <v>124</v>
      </c>
      <c r="F13" s="267"/>
      <c r="G13" s="288">
        <v>7614</v>
      </c>
      <c r="H13" s="288">
        <v>5607</v>
      </c>
      <c r="I13" s="288">
        <v>25317</v>
      </c>
      <c r="J13" s="266">
        <f aca="true" t="shared" si="0" ref="J13:J45">I13/C13</f>
        <v>22.384615384615383</v>
      </c>
      <c r="K13" s="288">
        <v>3771</v>
      </c>
      <c r="L13" s="289">
        <v>101</v>
      </c>
      <c r="M13" s="289">
        <v>181</v>
      </c>
      <c r="N13" s="289">
        <v>1601</v>
      </c>
      <c r="O13" s="289">
        <v>3000</v>
      </c>
      <c r="P13" s="288">
        <v>16239</v>
      </c>
      <c r="Q13" s="288">
        <v>1340</v>
      </c>
      <c r="R13" s="288">
        <v>534</v>
      </c>
      <c r="S13" s="290">
        <v>24246</v>
      </c>
      <c r="T13" s="291">
        <f aca="true" t="shared" si="1" ref="T13:T45">S13/C13</f>
        <v>21.43766578249337</v>
      </c>
      <c r="U13" s="288">
        <v>4611</v>
      </c>
      <c r="V13" s="288">
        <v>4473</v>
      </c>
      <c r="W13" s="143">
        <v>4009</v>
      </c>
      <c r="X13" s="288">
        <v>618</v>
      </c>
      <c r="Y13" s="266">
        <v>38</v>
      </c>
      <c r="Z13" s="288">
        <v>1803</v>
      </c>
      <c r="AA13" s="328">
        <v>7</v>
      </c>
      <c r="AB13" s="310" t="s">
        <v>145</v>
      </c>
      <c r="AC13" s="310" t="s">
        <v>145</v>
      </c>
      <c r="AD13" s="270">
        <v>7</v>
      </c>
      <c r="AE13" s="329">
        <v>8612</v>
      </c>
      <c r="AF13" s="329">
        <v>1500</v>
      </c>
      <c r="AG13" s="329"/>
      <c r="AH13" s="329">
        <v>72444</v>
      </c>
      <c r="AI13" s="329"/>
      <c r="AJ13" s="330">
        <f aca="true" t="shared" si="2" ref="AJ13:AJ45">SUM(AE13:AH13)</f>
        <v>82556</v>
      </c>
      <c r="AK13" s="294">
        <f aca="true" t="shared" si="3" ref="AK13:AK45">AJ13/C13</f>
        <v>72.99381078691424</v>
      </c>
      <c r="AL13" s="329">
        <v>1473</v>
      </c>
      <c r="AM13" s="329">
        <v>120117</v>
      </c>
      <c r="AN13" s="331">
        <f aca="true" t="shared" si="4" ref="AN13:AN45">AM13/C13</f>
        <v>106.20424403183024</v>
      </c>
      <c r="AO13" s="296">
        <f aca="true" t="shared" si="5" ref="AO13:AO45">AJ13/AM13</f>
        <v>0.687296552527952</v>
      </c>
      <c r="AP13" s="332">
        <v>100736</v>
      </c>
      <c r="AQ13" s="294">
        <f aca="true" t="shared" si="6" ref="AQ13:AQ45">AP13/C13</f>
        <v>89.06808134394342</v>
      </c>
      <c r="AR13" s="329">
        <v>12474</v>
      </c>
      <c r="AS13" s="294">
        <f aca="true" t="shared" si="7" ref="AS13:AS45">AR13/C13</f>
        <v>11.02917771883289</v>
      </c>
      <c r="AT13" s="296">
        <f aca="true" t="shared" si="8" ref="AT13:AT45">AR13/AP13</f>
        <v>0.12382862134688691</v>
      </c>
      <c r="AU13" s="333">
        <v>21720</v>
      </c>
      <c r="AV13" s="266">
        <v>30</v>
      </c>
      <c r="AW13" s="268">
        <v>1</v>
      </c>
      <c r="AX13" s="268">
        <v>2.5</v>
      </c>
      <c r="AY13" s="332">
        <v>45870</v>
      </c>
      <c r="AZ13" s="334">
        <v>2705</v>
      </c>
    </row>
    <row r="14" spans="1:52" ht="12.75">
      <c r="A14" s="28" t="s">
        <v>225</v>
      </c>
      <c r="B14" s="28" t="s">
        <v>226</v>
      </c>
      <c r="C14" s="288">
        <v>34450</v>
      </c>
      <c r="D14" s="242" t="s">
        <v>121</v>
      </c>
      <c r="E14" s="242" t="s">
        <v>220</v>
      </c>
      <c r="F14" s="267"/>
      <c r="G14" s="288">
        <v>47931</v>
      </c>
      <c r="H14" s="288">
        <v>18328</v>
      </c>
      <c r="I14" s="288">
        <v>95378</v>
      </c>
      <c r="J14" s="266">
        <f t="shared" si="0"/>
        <v>2.7685921625544267</v>
      </c>
      <c r="K14" s="288">
        <v>8109</v>
      </c>
      <c r="L14" s="289">
        <v>247</v>
      </c>
      <c r="M14" s="289">
        <v>531</v>
      </c>
      <c r="N14" s="289">
        <v>6274</v>
      </c>
      <c r="O14" s="289">
        <v>8347</v>
      </c>
      <c r="P14" s="288">
        <v>106874</v>
      </c>
      <c r="Q14" s="288">
        <v>11450</v>
      </c>
      <c r="R14" s="288">
        <v>1694</v>
      </c>
      <c r="S14" s="290">
        <v>101210</v>
      </c>
      <c r="T14" s="291">
        <f t="shared" si="1"/>
        <v>2.9378809869375906</v>
      </c>
      <c r="U14" s="288">
        <v>14435</v>
      </c>
      <c r="V14" s="288">
        <v>14424</v>
      </c>
      <c r="W14" s="143">
        <v>110728</v>
      </c>
      <c r="X14" s="288">
        <v>13693</v>
      </c>
      <c r="Y14" s="266">
        <v>56</v>
      </c>
      <c r="Z14" s="288">
        <v>20000</v>
      </c>
      <c r="AA14" s="328">
        <v>18</v>
      </c>
      <c r="AB14" s="337" t="s">
        <v>145</v>
      </c>
      <c r="AC14" s="337" t="s">
        <v>146</v>
      </c>
      <c r="AD14" s="336">
        <v>9</v>
      </c>
      <c r="AE14" s="34" t="s">
        <v>193</v>
      </c>
      <c r="AF14" s="329">
        <v>0</v>
      </c>
      <c r="AG14" s="329">
        <v>0</v>
      </c>
      <c r="AH14" s="329">
        <v>0</v>
      </c>
      <c r="AI14" s="357">
        <v>754001</v>
      </c>
      <c r="AJ14" s="358">
        <f>SUM(AE14:AI14)</f>
        <v>754001</v>
      </c>
      <c r="AK14" s="294">
        <f t="shared" si="3"/>
        <v>21.886821480406386</v>
      </c>
      <c r="AL14" s="329">
        <v>27936</v>
      </c>
      <c r="AM14" s="357">
        <v>1025659</v>
      </c>
      <c r="AN14" s="331">
        <f t="shared" si="4"/>
        <v>29.772394775036286</v>
      </c>
      <c r="AO14" s="296">
        <f t="shared" si="5"/>
        <v>0.7351380917049428</v>
      </c>
      <c r="AP14" s="359">
        <v>904018</v>
      </c>
      <c r="AQ14" s="294">
        <f t="shared" si="6"/>
        <v>26.24145137880987</v>
      </c>
      <c r="AR14" s="357">
        <v>107495</v>
      </c>
      <c r="AS14" s="294">
        <f t="shared" si="7"/>
        <v>3.1203193033381713</v>
      </c>
      <c r="AT14" s="296">
        <f t="shared" si="8"/>
        <v>0.11890803059231121</v>
      </c>
      <c r="AU14" s="333">
        <v>69000</v>
      </c>
      <c r="AV14" s="266">
        <v>40</v>
      </c>
      <c r="AW14" s="268">
        <v>1</v>
      </c>
      <c r="AX14" s="268">
        <v>13.71</v>
      </c>
      <c r="AY14" s="359">
        <v>501687</v>
      </c>
      <c r="AZ14" s="360">
        <v>113157</v>
      </c>
    </row>
    <row r="15" spans="1:52" ht="12.75">
      <c r="A15" s="28" t="s">
        <v>225</v>
      </c>
      <c r="B15" s="28" t="s">
        <v>227</v>
      </c>
      <c r="C15" s="288">
        <v>1886</v>
      </c>
      <c r="D15" s="242" t="s">
        <v>120</v>
      </c>
      <c r="E15" s="290" t="s">
        <v>97</v>
      </c>
      <c r="F15" s="267"/>
      <c r="G15" s="288">
        <v>3644</v>
      </c>
      <c r="H15" s="288">
        <v>4711</v>
      </c>
      <c r="I15" s="288">
        <v>20781</v>
      </c>
      <c r="J15" s="266">
        <f t="shared" si="0"/>
        <v>11.018557794273596</v>
      </c>
      <c r="K15" s="288">
        <v>3649</v>
      </c>
      <c r="L15" s="289">
        <v>112</v>
      </c>
      <c r="M15" s="289">
        <v>162</v>
      </c>
      <c r="N15" s="289">
        <v>4254</v>
      </c>
      <c r="O15" s="289">
        <v>5443</v>
      </c>
      <c r="P15" s="288">
        <v>9581</v>
      </c>
      <c r="Q15" s="288">
        <v>777</v>
      </c>
      <c r="R15" s="288">
        <v>183</v>
      </c>
      <c r="S15" s="290">
        <v>25600</v>
      </c>
      <c r="T15" s="291">
        <f t="shared" si="1"/>
        <v>13.573700954400849</v>
      </c>
      <c r="U15" s="288">
        <v>2864</v>
      </c>
      <c r="V15" s="288">
        <v>3965</v>
      </c>
      <c r="W15" s="143">
        <v>16381</v>
      </c>
      <c r="X15" s="288">
        <v>544</v>
      </c>
      <c r="Y15" s="266">
        <v>20</v>
      </c>
      <c r="Z15" s="288">
        <v>3900</v>
      </c>
      <c r="AA15" s="328">
        <v>4</v>
      </c>
      <c r="AB15" s="310" t="s">
        <v>145</v>
      </c>
      <c r="AC15" s="310" t="s">
        <v>146</v>
      </c>
      <c r="AD15" s="270">
        <v>11</v>
      </c>
      <c r="AE15" s="329">
        <v>0</v>
      </c>
      <c r="AF15" s="329">
        <v>0</v>
      </c>
      <c r="AG15" s="329">
        <v>4800</v>
      </c>
      <c r="AH15" s="329">
        <v>42150</v>
      </c>
      <c r="AI15" s="329"/>
      <c r="AJ15" s="330">
        <f t="shared" si="2"/>
        <v>46950</v>
      </c>
      <c r="AK15" s="294">
        <f t="shared" si="3"/>
        <v>24.893955461293743</v>
      </c>
      <c r="AL15" s="329">
        <v>11477</v>
      </c>
      <c r="AM15" s="329">
        <v>112228</v>
      </c>
      <c r="AN15" s="331">
        <f t="shared" si="4"/>
        <v>59.50583244962884</v>
      </c>
      <c r="AO15" s="296">
        <f t="shared" si="5"/>
        <v>0.4183447980896033</v>
      </c>
      <c r="AP15" s="332">
        <v>124819</v>
      </c>
      <c r="AQ15" s="294">
        <f t="shared" si="6"/>
        <v>66.18186638388123</v>
      </c>
      <c r="AR15" s="329">
        <v>9990</v>
      </c>
      <c r="AS15" s="294">
        <f t="shared" si="7"/>
        <v>5.296924708377518</v>
      </c>
      <c r="AT15" s="296">
        <f t="shared" si="8"/>
        <v>0.08003589197157485</v>
      </c>
      <c r="AU15" s="333">
        <v>14924</v>
      </c>
      <c r="AV15" s="266">
        <v>40</v>
      </c>
      <c r="AW15" s="268">
        <v>0.35</v>
      </c>
      <c r="AX15" s="268">
        <v>0.73</v>
      </c>
      <c r="AY15" s="332">
        <v>40500</v>
      </c>
      <c r="AZ15" s="334">
        <v>6951</v>
      </c>
    </row>
    <row r="16" spans="1:52" ht="12.75">
      <c r="A16" s="28" t="s">
        <v>223</v>
      </c>
      <c r="B16" s="28" t="s">
        <v>228</v>
      </c>
      <c r="C16" s="288">
        <v>2584</v>
      </c>
      <c r="D16" s="290" t="s">
        <v>120</v>
      </c>
      <c r="E16" s="242" t="s">
        <v>124</v>
      </c>
      <c r="F16" s="267"/>
      <c r="G16" s="288">
        <v>4607</v>
      </c>
      <c r="H16" s="288">
        <v>2422</v>
      </c>
      <c r="I16" s="288">
        <v>19480</v>
      </c>
      <c r="J16" s="266">
        <f t="shared" si="0"/>
        <v>7.538699690402477</v>
      </c>
      <c r="K16" s="288">
        <v>3209</v>
      </c>
      <c r="L16" s="289">
        <v>80</v>
      </c>
      <c r="M16" s="289">
        <v>115</v>
      </c>
      <c r="N16" s="289">
        <v>269</v>
      </c>
      <c r="O16" s="289">
        <v>623</v>
      </c>
      <c r="P16" s="288">
        <v>4548</v>
      </c>
      <c r="Q16" s="288">
        <v>565</v>
      </c>
      <c r="R16" s="288">
        <v>61</v>
      </c>
      <c r="S16" s="290">
        <v>8727</v>
      </c>
      <c r="T16" s="291">
        <f t="shared" si="1"/>
        <v>3.3773219814241484</v>
      </c>
      <c r="U16" s="288">
        <v>2295</v>
      </c>
      <c r="V16" s="288">
        <v>838</v>
      </c>
      <c r="W16" s="143">
        <v>2643</v>
      </c>
      <c r="X16" s="288">
        <v>1587</v>
      </c>
      <c r="Y16" s="266">
        <v>25</v>
      </c>
      <c r="Z16" s="288">
        <v>1728</v>
      </c>
      <c r="AA16" s="328">
        <v>5</v>
      </c>
      <c r="AB16" s="310" t="s">
        <v>145</v>
      </c>
      <c r="AC16" s="310" t="s">
        <v>145</v>
      </c>
      <c r="AD16" s="270">
        <v>9</v>
      </c>
      <c r="AE16" s="329">
        <v>8612</v>
      </c>
      <c r="AF16" s="329">
        <v>12000</v>
      </c>
      <c r="AG16" s="329">
        <v>0</v>
      </c>
      <c r="AH16" s="329">
        <v>0</v>
      </c>
      <c r="AI16" s="329"/>
      <c r="AJ16" s="330">
        <f t="shared" si="2"/>
        <v>20612</v>
      </c>
      <c r="AK16" s="294">
        <f t="shared" si="3"/>
        <v>7.976780185758514</v>
      </c>
      <c r="AL16" s="329">
        <v>2953</v>
      </c>
      <c r="AM16" s="329">
        <v>76425</v>
      </c>
      <c r="AN16" s="331">
        <f t="shared" si="4"/>
        <v>29.57623839009288</v>
      </c>
      <c r="AO16" s="296">
        <f t="shared" si="5"/>
        <v>0.2697023225384364</v>
      </c>
      <c r="AP16" s="332">
        <v>77601</v>
      </c>
      <c r="AQ16" s="294">
        <f t="shared" si="6"/>
        <v>30.031346749226007</v>
      </c>
      <c r="AR16" s="329">
        <v>3949</v>
      </c>
      <c r="AS16" s="294">
        <f t="shared" si="7"/>
        <v>1.528250773993808</v>
      </c>
      <c r="AT16" s="296">
        <f t="shared" si="8"/>
        <v>0.05088851947784178</v>
      </c>
      <c r="AU16" s="333">
        <v>11160</v>
      </c>
      <c r="AV16" s="266">
        <v>25</v>
      </c>
      <c r="AW16" s="268">
        <v>0.92</v>
      </c>
      <c r="AX16" s="268">
        <v>1.17</v>
      </c>
      <c r="AY16" s="332">
        <v>15874</v>
      </c>
      <c r="AZ16" s="334">
        <v>2194</v>
      </c>
    </row>
    <row r="17" spans="1:52" ht="12.75">
      <c r="A17" s="28" t="s">
        <v>223</v>
      </c>
      <c r="B17" s="28" t="s">
        <v>12</v>
      </c>
      <c r="C17" s="265">
        <v>851</v>
      </c>
      <c r="D17" s="290" t="s">
        <v>120</v>
      </c>
      <c r="E17" s="290" t="s">
        <v>123</v>
      </c>
      <c r="F17" s="267"/>
      <c r="G17" s="288">
        <v>11959</v>
      </c>
      <c r="H17" s="288">
        <v>8329</v>
      </c>
      <c r="I17" s="288">
        <v>32503</v>
      </c>
      <c r="J17" s="266">
        <f t="shared" si="0"/>
        <v>38.19388954171563</v>
      </c>
      <c r="K17" s="288">
        <v>3219</v>
      </c>
      <c r="L17" s="289">
        <v>35</v>
      </c>
      <c r="M17" s="289">
        <v>41</v>
      </c>
      <c r="N17" s="289">
        <v>629</v>
      </c>
      <c r="O17" s="289">
        <v>641</v>
      </c>
      <c r="P17" s="288">
        <v>4700</v>
      </c>
      <c r="Q17" s="288">
        <v>336</v>
      </c>
      <c r="R17" s="288">
        <v>867</v>
      </c>
      <c r="S17" s="290">
        <v>9298</v>
      </c>
      <c r="T17" s="291">
        <f t="shared" si="1"/>
        <v>10.925969447708578</v>
      </c>
      <c r="U17" s="288">
        <v>2861</v>
      </c>
      <c r="V17" s="288">
        <v>2159</v>
      </c>
      <c r="W17" s="143">
        <v>4313</v>
      </c>
      <c r="X17" s="288">
        <v>1209</v>
      </c>
      <c r="Y17" s="266">
        <v>25</v>
      </c>
      <c r="Z17" s="288">
        <v>2255</v>
      </c>
      <c r="AA17" s="328">
        <v>5</v>
      </c>
      <c r="AB17" s="310" t="s">
        <v>145</v>
      </c>
      <c r="AC17" s="310" t="s">
        <v>145</v>
      </c>
      <c r="AD17" s="270">
        <v>9</v>
      </c>
      <c r="AE17" s="329">
        <v>8612</v>
      </c>
      <c r="AF17" s="329">
        <v>6000</v>
      </c>
      <c r="AG17" s="329"/>
      <c r="AH17" s="329">
        <v>18000</v>
      </c>
      <c r="AI17" s="329"/>
      <c r="AJ17" s="330">
        <f t="shared" si="2"/>
        <v>32612</v>
      </c>
      <c r="AK17" s="294">
        <f t="shared" si="3"/>
        <v>38.3219741480611</v>
      </c>
      <c r="AL17" s="329">
        <v>1473</v>
      </c>
      <c r="AM17" s="329">
        <v>38993</v>
      </c>
      <c r="AN17" s="331">
        <f t="shared" si="4"/>
        <v>45.82021151586369</v>
      </c>
      <c r="AO17" s="296">
        <f t="shared" si="5"/>
        <v>0.8363552432487883</v>
      </c>
      <c r="AP17" s="332">
        <v>42224</v>
      </c>
      <c r="AQ17" s="294">
        <f t="shared" si="6"/>
        <v>49.61692126909518</v>
      </c>
      <c r="AR17" s="329">
        <v>1753</v>
      </c>
      <c r="AS17" s="294">
        <f t="shared" si="7"/>
        <v>2.0599294947121036</v>
      </c>
      <c r="AT17" s="296">
        <f t="shared" si="8"/>
        <v>0.04151667298219022</v>
      </c>
      <c r="AU17" s="333">
        <v>8016</v>
      </c>
      <c r="AV17" s="266">
        <v>27</v>
      </c>
      <c r="AW17" s="268">
        <v>0.52</v>
      </c>
      <c r="AX17" s="268">
        <v>1.3</v>
      </c>
      <c r="AY17" s="332">
        <v>23152</v>
      </c>
      <c r="AZ17" s="334">
        <v>3175</v>
      </c>
    </row>
    <row r="18" spans="1:52" ht="12.75">
      <c r="A18" s="28" t="s">
        <v>229</v>
      </c>
      <c r="B18" s="28" t="s">
        <v>230</v>
      </c>
      <c r="C18" s="288">
        <v>4743</v>
      </c>
      <c r="D18" s="290" t="s">
        <v>120</v>
      </c>
      <c r="E18" s="242" t="s">
        <v>124</v>
      </c>
      <c r="F18" s="267"/>
      <c r="G18" s="288">
        <v>5976</v>
      </c>
      <c r="H18" s="288">
        <v>5541</v>
      </c>
      <c r="I18" s="288">
        <v>23892</v>
      </c>
      <c r="J18" s="266">
        <f t="shared" si="0"/>
        <v>5.0373181530676785</v>
      </c>
      <c r="K18" s="288">
        <v>3924</v>
      </c>
      <c r="L18" s="289">
        <v>88</v>
      </c>
      <c r="M18" s="289">
        <v>123</v>
      </c>
      <c r="N18" s="289">
        <v>1510</v>
      </c>
      <c r="O18" s="289">
        <v>1825</v>
      </c>
      <c r="P18" s="288">
        <v>11891</v>
      </c>
      <c r="Q18" s="288">
        <v>1358</v>
      </c>
      <c r="R18" s="288">
        <v>149</v>
      </c>
      <c r="S18" s="290">
        <v>21167</v>
      </c>
      <c r="T18" s="291">
        <f t="shared" si="1"/>
        <v>4.462787265443812</v>
      </c>
      <c r="U18" s="288">
        <v>3867</v>
      </c>
      <c r="V18" s="288">
        <v>4962</v>
      </c>
      <c r="W18" s="143">
        <v>14641</v>
      </c>
      <c r="X18" s="288">
        <v>2396</v>
      </c>
      <c r="Y18" s="266">
        <v>40</v>
      </c>
      <c r="Z18" s="288">
        <v>2280</v>
      </c>
      <c r="AA18" s="328">
        <v>5</v>
      </c>
      <c r="AB18" s="310" t="s">
        <v>145</v>
      </c>
      <c r="AC18" s="310" t="s">
        <v>146</v>
      </c>
      <c r="AD18" s="270">
        <v>9</v>
      </c>
      <c r="AE18" s="329">
        <v>0</v>
      </c>
      <c r="AF18" s="329">
        <v>0</v>
      </c>
      <c r="AG18" s="329"/>
      <c r="AH18" s="329">
        <v>50000</v>
      </c>
      <c r="AI18" s="329"/>
      <c r="AJ18" s="330">
        <f t="shared" si="2"/>
        <v>50000</v>
      </c>
      <c r="AK18" s="294">
        <f t="shared" si="3"/>
        <v>10.541851149061776</v>
      </c>
      <c r="AL18" s="329">
        <v>5473</v>
      </c>
      <c r="AM18" s="329">
        <v>79335</v>
      </c>
      <c r="AN18" s="331">
        <f t="shared" si="4"/>
        <v>16.72675521821632</v>
      </c>
      <c r="AO18" s="296">
        <f t="shared" si="5"/>
        <v>0.6302388605281402</v>
      </c>
      <c r="AP18" s="332">
        <v>84193</v>
      </c>
      <c r="AQ18" s="294">
        <f t="shared" si="6"/>
        <v>17.751001475859162</v>
      </c>
      <c r="AR18" s="329">
        <v>9812</v>
      </c>
      <c r="AS18" s="294">
        <f t="shared" si="7"/>
        <v>2.0687328694918827</v>
      </c>
      <c r="AT18" s="296">
        <f t="shared" si="8"/>
        <v>0.11654175525281199</v>
      </c>
      <c r="AU18" s="333">
        <v>26166</v>
      </c>
      <c r="AV18" s="266">
        <v>26</v>
      </c>
      <c r="AW18" s="268">
        <v>1</v>
      </c>
      <c r="AX18" s="268">
        <v>2.08</v>
      </c>
      <c r="AY18" s="332">
        <v>42870</v>
      </c>
      <c r="AZ18" s="334">
        <v>1547</v>
      </c>
    </row>
    <row r="19" spans="1:52" ht="12.75">
      <c r="A19" s="28" t="s">
        <v>231</v>
      </c>
      <c r="B19" s="28" t="s">
        <v>232</v>
      </c>
      <c r="C19" s="288">
        <v>1056</v>
      </c>
      <c r="D19" s="242" t="s">
        <v>120</v>
      </c>
      <c r="E19" s="290" t="s">
        <v>97</v>
      </c>
      <c r="F19" s="267"/>
      <c r="G19" s="288">
        <v>12182</v>
      </c>
      <c r="H19" s="288">
        <v>6888</v>
      </c>
      <c r="I19" s="288">
        <v>31048</v>
      </c>
      <c r="J19" s="266">
        <f t="shared" si="0"/>
        <v>29.401515151515152</v>
      </c>
      <c r="K19" s="288">
        <v>4240</v>
      </c>
      <c r="L19" s="289">
        <v>32</v>
      </c>
      <c r="M19" s="289">
        <v>42</v>
      </c>
      <c r="N19" s="289">
        <v>96</v>
      </c>
      <c r="O19" s="289">
        <v>135</v>
      </c>
      <c r="P19" s="288">
        <v>6500</v>
      </c>
      <c r="Q19" s="288">
        <v>931</v>
      </c>
      <c r="R19" s="288">
        <v>690</v>
      </c>
      <c r="S19" s="288">
        <v>17629</v>
      </c>
      <c r="T19" s="291">
        <f t="shared" si="1"/>
        <v>16.69412878787879</v>
      </c>
      <c r="U19" s="288">
        <v>2776</v>
      </c>
      <c r="V19" s="288">
        <v>5655</v>
      </c>
      <c r="W19" s="143">
        <v>4701</v>
      </c>
      <c r="X19" s="288">
        <v>625</v>
      </c>
      <c r="Y19" s="266">
        <v>26</v>
      </c>
      <c r="Z19" s="288">
        <v>5000</v>
      </c>
      <c r="AA19" s="328">
        <v>5</v>
      </c>
      <c r="AB19" s="310" t="s">
        <v>145</v>
      </c>
      <c r="AC19" s="310" t="s">
        <v>145</v>
      </c>
      <c r="AD19" s="270">
        <v>5</v>
      </c>
      <c r="AE19" s="329">
        <v>0</v>
      </c>
      <c r="AF19" s="329">
        <v>0</v>
      </c>
      <c r="AG19" s="329"/>
      <c r="AH19" s="329"/>
      <c r="AI19" s="329"/>
      <c r="AJ19" s="330">
        <f t="shared" si="2"/>
        <v>0</v>
      </c>
      <c r="AK19" s="294">
        <f t="shared" si="3"/>
        <v>0</v>
      </c>
      <c r="AL19" s="329">
        <v>4973</v>
      </c>
      <c r="AM19" s="329">
        <v>146454</v>
      </c>
      <c r="AN19" s="331">
        <f t="shared" si="4"/>
        <v>138.6875</v>
      </c>
      <c r="AO19" s="296">
        <f t="shared" si="5"/>
        <v>0</v>
      </c>
      <c r="AP19" s="332">
        <v>183154</v>
      </c>
      <c r="AQ19" s="294">
        <f t="shared" si="6"/>
        <v>173.44128787878788</v>
      </c>
      <c r="AR19" s="329">
        <v>20524</v>
      </c>
      <c r="AS19" s="294">
        <f t="shared" si="7"/>
        <v>19.435606060606062</v>
      </c>
      <c r="AT19" s="296">
        <f t="shared" si="8"/>
        <v>0.11205870469659412</v>
      </c>
      <c r="AU19" s="333">
        <v>12500</v>
      </c>
      <c r="AV19" s="266">
        <v>26</v>
      </c>
      <c r="AW19" s="268">
        <v>1</v>
      </c>
      <c r="AX19" s="268">
        <v>3.33</v>
      </c>
      <c r="AY19" s="332">
        <v>58903</v>
      </c>
      <c r="AZ19" s="334">
        <v>2400</v>
      </c>
    </row>
    <row r="20" spans="1:52" ht="12.75">
      <c r="A20" s="28" t="s">
        <v>231</v>
      </c>
      <c r="B20" s="28" t="s">
        <v>233</v>
      </c>
      <c r="C20" s="265">
        <v>19204</v>
      </c>
      <c r="D20" s="290" t="s">
        <v>120</v>
      </c>
      <c r="E20" s="242" t="s">
        <v>124</v>
      </c>
      <c r="F20" s="267"/>
      <c r="G20" s="288">
        <v>49362</v>
      </c>
      <c r="H20" s="288">
        <v>15706</v>
      </c>
      <c r="I20" s="288">
        <v>81228</v>
      </c>
      <c r="J20" s="266">
        <f t="shared" si="0"/>
        <v>4.229743803374297</v>
      </c>
      <c r="K20" s="288">
        <v>6170</v>
      </c>
      <c r="L20" s="289">
        <v>301</v>
      </c>
      <c r="M20" s="289">
        <v>494</v>
      </c>
      <c r="N20" s="289">
        <v>6222</v>
      </c>
      <c r="O20" s="289">
        <v>9360</v>
      </c>
      <c r="P20" s="288">
        <v>76521</v>
      </c>
      <c r="Q20" s="288">
        <v>9802</v>
      </c>
      <c r="R20" s="143">
        <v>2166</v>
      </c>
      <c r="S20" s="290">
        <v>103170</v>
      </c>
      <c r="T20" s="291">
        <f t="shared" si="1"/>
        <v>5.372318267027703</v>
      </c>
      <c r="U20" s="288">
        <v>13560</v>
      </c>
      <c r="V20" s="288">
        <v>11031</v>
      </c>
      <c r="W20" s="143">
        <v>34393</v>
      </c>
      <c r="X20" s="288">
        <v>13629</v>
      </c>
      <c r="Y20" s="266">
        <v>49</v>
      </c>
      <c r="Z20" s="288">
        <v>30200</v>
      </c>
      <c r="AA20" s="328">
        <v>51</v>
      </c>
      <c r="AB20" s="310" t="s">
        <v>145</v>
      </c>
      <c r="AC20" s="310" t="s">
        <v>146</v>
      </c>
      <c r="AD20" s="270">
        <v>15</v>
      </c>
      <c r="AE20" s="329">
        <v>0</v>
      </c>
      <c r="AF20" s="329">
        <v>0</v>
      </c>
      <c r="AG20" s="329">
        <v>0</v>
      </c>
      <c r="AH20" s="329">
        <v>363752</v>
      </c>
      <c r="AI20" s="329"/>
      <c r="AJ20" s="330">
        <f t="shared" si="2"/>
        <v>363752</v>
      </c>
      <c r="AK20" s="294">
        <f t="shared" si="3"/>
        <v>18.941470526973546</v>
      </c>
      <c r="AL20" s="329">
        <v>13876</v>
      </c>
      <c r="AM20" s="329">
        <v>519401</v>
      </c>
      <c r="AN20" s="331">
        <f t="shared" si="4"/>
        <v>27.046500729014788</v>
      </c>
      <c r="AO20" s="296">
        <f t="shared" si="5"/>
        <v>0.7003298029845919</v>
      </c>
      <c r="AP20" s="332">
        <v>420776</v>
      </c>
      <c r="AQ20" s="294">
        <f t="shared" si="6"/>
        <v>21.910851905852947</v>
      </c>
      <c r="AR20" s="329">
        <v>50589</v>
      </c>
      <c r="AS20" s="294">
        <f t="shared" si="7"/>
        <v>2.6342949385544676</v>
      </c>
      <c r="AT20" s="296">
        <f t="shared" si="8"/>
        <v>0.12022786470711257</v>
      </c>
      <c r="AU20" s="333">
        <v>45645</v>
      </c>
      <c r="AV20" s="266">
        <v>37.5</v>
      </c>
      <c r="AW20" s="268">
        <v>1</v>
      </c>
      <c r="AX20" s="268">
        <v>7.9</v>
      </c>
      <c r="AY20" s="332">
        <v>197135</v>
      </c>
      <c r="AZ20" s="334">
        <v>53998</v>
      </c>
    </row>
    <row r="21" spans="1:52" ht="12.75">
      <c r="A21" s="28" t="s">
        <v>234</v>
      </c>
      <c r="B21" s="28" t="s">
        <v>235</v>
      </c>
      <c r="C21" s="288">
        <v>1889</v>
      </c>
      <c r="D21" s="242" t="s">
        <v>120</v>
      </c>
      <c r="E21" s="242" t="s">
        <v>123</v>
      </c>
      <c r="F21" s="267"/>
      <c r="G21" s="288">
        <v>17415</v>
      </c>
      <c r="H21" s="288">
        <v>13368</v>
      </c>
      <c r="I21" s="288">
        <v>46180</v>
      </c>
      <c r="J21" s="266">
        <f t="shared" si="0"/>
        <v>24.44679724722075</v>
      </c>
      <c r="K21" s="288">
        <v>5448</v>
      </c>
      <c r="L21" s="289">
        <v>171</v>
      </c>
      <c r="M21" s="289">
        <v>290</v>
      </c>
      <c r="N21" s="289">
        <v>4816</v>
      </c>
      <c r="O21" s="289">
        <v>7515</v>
      </c>
      <c r="P21" s="288">
        <v>42975</v>
      </c>
      <c r="Q21" s="288">
        <v>1551</v>
      </c>
      <c r="R21" s="288">
        <v>4768</v>
      </c>
      <c r="S21" s="290">
        <v>77503</v>
      </c>
      <c r="T21" s="291">
        <f t="shared" si="1"/>
        <v>41.02858655373213</v>
      </c>
      <c r="U21" s="288">
        <v>11088</v>
      </c>
      <c r="V21" s="288">
        <v>7339</v>
      </c>
      <c r="W21" s="143">
        <v>550000</v>
      </c>
      <c r="X21" s="288">
        <v>5045</v>
      </c>
      <c r="Y21" s="266">
        <v>38</v>
      </c>
      <c r="Z21" s="288">
        <v>6684</v>
      </c>
      <c r="AA21" s="328">
        <v>14</v>
      </c>
      <c r="AB21" s="310" t="s">
        <v>145</v>
      </c>
      <c r="AC21" s="310" t="s">
        <v>146</v>
      </c>
      <c r="AD21" s="270">
        <v>7</v>
      </c>
      <c r="AE21" s="329">
        <v>29317</v>
      </c>
      <c r="AF21" s="329">
        <v>14000</v>
      </c>
      <c r="AG21" s="329">
        <v>6300</v>
      </c>
      <c r="AH21" s="329"/>
      <c r="AI21" s="329"/>
      <c r="AJ21" s="330">
        <f t="shared" si="2"/>
        <v>49617</v>
      </c>
      <c r="AK21" s="294">
        <f t="shared" si="3"/>
        <v>26.266278454208575</v>
      </c>
      <c r="AL21" s="329">
        <v>4973</v>
      </c>
      <c r="AM21" s="329">
        <v>143316</v>
      </c>
      <c r="AN21" s="331">
        <f t="shared" si="4"/>
        <v>75.86871360508205</v>
      </c>
      <c r="AO21" s="296">
        <f t="shared" si="5"/>
        <v>0.34620698317005777</v>
      </c>
      <c r="AP21" s="332">
        <v>146905</v>
      </c>
      <c r="AQ21" s="294">
        <f t="shared" si="6"/>
        <v>77.76866066701959</v>
      </c>
      <c r="AR21" s="329">
        <v>14463</v>
      </c>
      <c r="AS21" s="294">
        <f t="shared" si="7"/>
        <v>7.65643197458973</v>
      </c>
      <c r="AT21" s="296">
        <f t="shared" si="8"/>
        <v>0.09845138014363024</v>
      </c>
      <c r="AU21" s="333">
        <v>35325</v>
      </c>
      <c r="AV21" s="266">
        <v>38</v>
      </c>
      <c r="AW21" s="268">
        <v>0.89</v>
      </c>
      <c r="AX21" s="268">
        <v>3.09</v>
      </c>
      <c r="AY21" s="332">
        <v>77873</v>
      </c>
      <c r="AZ21" s="334">
        <v>7282</v>
      </c>
    </row>
    <row r="22" spans="1:52" ht="12.75">
      <c r="A22" s="28" t="s">
        <v>225</v>
      </c>
      <c r="B22" s="28" t="s">
        <v>236</v>
      </c>
      <c r="C22" s="288">
        <v>745</v>
      </c>
      <c r="D22" s="290" t="s">
        <v>121</v>
      </c>
      <c r="E22" s="242" t="s">
        <v>123</v>
      </c>
      <c r="F22" s="267"/>
      <c r="G22" s="288">
        <v>7604</v>
      </c>
      <c r="H22" s="288">
        <v>4328</v>
      </c>
      <c r="I22" s="288">
        <v>23346</v>
      </c>
      <c r="J22" s="266">
        <f t="shared" si="0"/>
        <v>31.336912751677854</v>
      </c>
      <c r="K22" s="288">
        <v>3430</v>
      </c>
      <c r="L22" s="289">
        <v>1</v>
      </c>
      <c r="M22" s="289">
        <v>18</v>
      </c>
      <c r="N22" s="289">
        <v>84</v>
      </c>
      <c r="O22" s="289">
        <v>152</v>
      </c>
      <c r="P22" s="288">
        <v>9325</v>
      </c>
      <c r="Q22" s="288">
        <v>286</v>
      </c>
      <c r="R22" s="288">
        <v>246</v>
      </c>
      <c r="S22" s="290">
        <v>4439</v>
      </c>
      <c r="T22" s="291">
        <f t="shared" si="1"/>
        <v>5.9583892617449665</v>
      </c>
      <c r="U22" s="288">
        <v>1002</v>
      </c>
      <c r="V22" s="288">
        <v>2817</v>
      </c>
      <c r="W22" s="143">
        <v>12775</v>
      </c>
      <c r="X22" s="288">
        <v>629</v>
      </c>
      <c r="Y22" s="266">
        <v>21</v>
      </c>
      <c r="Z22" s="288">
        <v>660</v>
      </c>
      <c r="AA22" s="328">
        <v>6</v>
      </c>
      <c r="AB22" s="317" t="s">
        <v>145</v>
      </c>
      <c r="AC22" s="317" t="s">
        <v>145</v>
      </c>
      <c r="AD22" s="270">
        <v>5</v>
      </c>
      <c r="AE22" s="329">
        <v>0</v>
      </c>
      <c r="AF22" s="34" t="s">
        <v>193</v>
      </c>
      <c r="AG22" s="329">
        <v>0</v>
      </c>
      <c r="AH22" s="329">
        <v>15000</v>
      </c>
      <c r="AI22" s="329"/>
      <c r="AJ22" s="330">
        <f t="shared" si="2"/>
        <v>15000</v>
      </c>
      <c r="AK22" s="294">
        <f t="shared" si="3"/>
        <v>20.13422818791946</v>
      </c>
      <c r="AL22" s="329">
        <v>11473</v>
      </c>
      <c r="AM22" s="329">
        <v>30789</v>
      </c>
      <c r="AN22" s="331">
        <f t="shared" si="4"/>
        <v>41.32751677852349</v>
      </c>
      <c r="AO22" s="296">
        <f t="shared" si="5"/>
        <v>0.48718698236383123</v>
      </c>
      <c r="AP22" s="332">
        <v>51987</v>
      </c>
      <c r="AQ22" s="294">
        <f t="shared" si="6"/>
        <v>69.78120805369127</v>
      </c>
      <c r="AR22" s="329">
        <v>8335</v>
      </c>
      <c r="AS22" s="294">
        <f t="shared" si="7"/>
        <v>11.187919463087248</v>
      </c>
      <c r="AT22" s="296">
        <f t="shared" si="8"/>
        <v>0.16032854367438013</v>
      </c>
      <c r="AU22" s="333">
        <v>8300</v>
      </c>
      <c r="AV22" s="266">
        <v>21.5</v>
      </c>
      <c r="AW22" s="268">
        <v>0.7</v>
      </c>
      <c r="AX22" s="268">
        <v>0.7</v>
      </c>
      <c r="AY22" s="332">
        <v>8300</v>
      </c>
      <c r="AZ22" s="334">
        <v>1005</v>
      </c>
    </row>
    <row r="23" spans="1:52" ht="12.75">
      <c r="A23" s="28" t="s">
        <v>234</v>
      </c>
      <c r="B23" s="28" t="s">
        <v>237</v>
      </c>
      <c r="C23" s="288">
        <v>6024</v>
      </c>
      <c r="D23" s="242" t="s">
        <v>121</v>
      </c>
      <c r="E23" s="242" t="s">
        <v>238</v>
      </c>
      <c r="F23" s="267"/>
      <c r="G23" s="288">
        <v>13918</v>
      </c>
      <c r="H23" s="288">
        <v>7485</v>
      </c>
      <c r="I23" s="288">
        <v>35631</v>
      </c>
      <c r="J23" s="266">
        <f t="shared" si="0"/>
        <v>5.914840637450199</v>
      </c>
      <c r="K23" s="288">
        <v>4745</v>
      </c>
      <c r="L23" s="289">
        <v>68</v>
      </c>
      <c r="M23" s="289">
        <v>208</v>
      </c>
      <c r="N23" s="289">
        <v>1519</v>
      </c>
      <c r="O23" s="289">
        <v>3690</v>
      </c>
      <c r="P23" s="288">
        <v>32858</v>
      </c>
      <c r="Q23" s="288">
        <v>2239</v>
      </c>
      <c r="R23" s="288">
        <v>486</v>
      </c>
      <c r="S23" s="290">
        <v>34790</v>
      </c>
      <c r="T23" s="291">
        <f t="shared" si="1"/>
        <v>5.7752324037184595</v>
      </c>
      <c r="U23" s="288">
        <v>5946</v>
      </c>
      <c r="V23" s="288">
        <v>6845</v>
      </c>
      <c r="W23" s="143">
        <v>9125</v>
      </c>
      <c r="X23" s="288">
        <v>5384</v>
      </c>
      <c r="Y23" s="266">
        <v>41</v>
      </c>
      <c r="Z23" s="288">
        <v>6000</v>
      </c>
      <c r="AA23" s="328">
        <v>7</v>
      </c>
      <c r="AB23" s="317" t="s">
        <v>145</v>
      </c>
      <c r="AC23" s="317" t="s">
        <v>145</v>
      </c>
      <c r="AD23" s="270">
        <v>7</v>
      </c>
      <c r="AE23" s="329">
        <v>28894</v>
      </c>
      <c r="AF23" s="34" t="s">
        <v>193</v>
      </c>
      <c r="AG23" s="34" t="s">
        <v>193</v>
      </c>
      <c r="AH23" s="329">
        <v>175265</v>
      </c>
      <c r="AI23" s="329"/>
      <c r="AJ23" s="330">
        <f t="shared" si="2"/>
        <v>204159</v>
      </c>
      <c r="AK23" s="294">
        <f t="shared" si="3"/>
        <v>33.89093625498008</v>
      </c>
      <c r="AL23" s="329">
        <v>5147</v>
      </c>
      <c r="AM23" s="329">
        <v>259866</v>
      </c>
      <c r="AN23" s="331">
        <f t="shared" si="4"/>
        <v>43.13844621513944</v>
      </c>
      <c r="AO23" s="296">
        <f t="shared" si="5"/>
        <v>0.785631825633211</v>
      </c>
      <c r="AP23" s="332">
        <v>221822</v>
      </c>
      <c r="AQ23" s="294">
        <f t="shared" si="6"/>
        <v>36.8230411686587</v>
      </c>
      <c r="AR23" s="329">
        <v>22290</v>
      </c>
      <c r="AS23" s="294">
        <f t="shared" si="7"/>
        <v>3.700199203187251</v>
      </c>
      <c r="AT23" s="296">
        <f t="shared" si="8"/>
        <v>0.10048597524140977</v>
      </c>
      <c r="AU23" s="333">
        <v>43091</v>
      </c>
      <c r="AV23" s="266">
        <v>40</v>
      </c>
      <c r="AW23" s="268">
        <v>1</v>
      </c>
      <c r="AX23" s="268">
        <v>3.3</v>
      </c>
      <c r="AY23" s="332">
        <v>102946</v>
      </c>
      <c r="AZ23" s="334">
        <v>31415</v>
      </c>
    </row>
    <row r="24" spans="1:52" ht="12.75">
      <c r="A24" s="28" t="s">
        <v>231</v>
      </c>
      <c r="B24" s="28" t="s">
        <v>239</v>
      </c>
      <c r="C24" s="265">
        <v>12531</v>
      </c>
      <c r="D24" s="290" t="s">
        <v>120</v>
      </c>
      <c r="E24" s="242" t="s">
        <v>238</v>
      </c>
      <c r="F24" s="267"/>
      <c r="G24" s="288">
        <v>14376</v>
      </c>
      <c r="H24" s="288">
        <v>7394</v>
      </c>
      <c r="I24" s="288">
        <v>34873</v>
      </c>
      <c r="J24" s="266">
        <f t="shared" si="0"/>
        <v>2.7829383129838003</v>
      </c>
      <c r="K24" s="288">
        <v>4665</v>
      </c>
      <c r="L24" s="289">
        <v>107</v>
      </c>
      <c r="M24" s="289">
        <v>312</v>
      </c>
      <c r="N24" s="289">
        <v>1985</v>
      </c>
      <c r="O24" s="289">
        <v>4116</v>
      </c>
      <c r="P24" s="288">
        <v>32950</v>
      </c>
      <c r="Q24" s="288">
        <v>4066</v>
      </c>
      <c r="R24" s="288">
        <v>535</v>
      </c>
      <c r="S24" s="290">
        <v>43196</v>
      </c>
      <c r="T24" s="291">
        <f t="shared" si="1"/>
        <v>3.4471311148352086</v>
      </c>
      <c r="U24" s="288">
        <v>7109</v>
      </c>
      <c r="V24" s="288">
        <v>7726</v>
      </c>
      <c r="W24" s="143">
        <v>14936</v>
      </c>
      <c r="X24" s="288">
        <v>2634</v>
      </c>
      <c r="Y24" s="266">
        <v>38</v>
      </c>
      <c r="Z24" s="288">
        <v>3820</v>
      </c>
      <c r="AA24" s="328">
        <v>5</v>
      </c>
      <c r="AB24" s="317" t="s">
        <v>145</v>
      </c>
      <c r="AC24" s="317" t="s">
        <v>146</v>
      </c>
      <c r="AD24" s="270">
        <v>8</v>
      </c>
      <c r="AE24" s="34" t="s">
        <v>193</v>
      </c>
      <c r="AF24" s="329">
        <v>36050</v>
      </c>
      <c r="AG24" s="329">
        <v>27000</v>
      </c>
      <c r="AH24" s="329">
        <v>99446</v>
      </c>
      <c r="AI24" s="329"/>
      <c r="AJ24" s="330">
        <f t="shared" si="2"/>
        <v>162496</v>
      </c>
      <c r="AK24" s="294">
        <f t="shared" si="3"/>
        <v>12.967520549038385</v>
      </c>
      <c r="AL24" s="329">
        <v>7313</v>
      </c>
      <c r="AM24" s="329">
        <v>208290</v>
      </c>
      <c r="AN24" s="331">
        <f t="shared" si="4"/>
        <v>16.62197749581039</v>
      </c>
      <c r="AO24" s="296">
        <f t="shared" si="5"/>
        <v>0.7801430697585098</v>
      </c>
      <c r="AP24" s="332">
        <v>224470</v>
      </c>
      <c r="AQ24" s="294">
        <f t="shared" si="6"/>
        <v>17.91317532519352</v>
      </c>
      <c r="AR24" s="329">
        <v>28121</v>
      </c>
      <c r="AS24" s="294">
        <f t="shared" si="7"/>
        <v>2.2441145958024102</v>
      </c>
      <c r="AT24" s="296">
        <f t="shared" si="8"/>
        <v>0.12527731990911925</v>
      </c>
      <c r="AU24" s="333">
        <v>41666</v>
      </c>
      <c r="AV24" s="266">
        <v>40</v>
      </c>
      <c r="AW24" s="268">
        <v>1</v>
      </c>
      <c r="AX24" s="268">
        <v>3</v>
      </c>
      <c r="AY24" s="332">
        <v>93930</v>
      </c>
      <c r="AZ24" s="334">
        <v>12210</v>
      </c>
    </row>
    <row r="25" spans="1:52" ht="12.75">
      <c r="A25" s="28" t="s">
        <v>240</v>
      </c>
      <c r="B25" s="28" t="s">
        <v>241</v>
      </c>
      <c r="C25" s="288">
        <v>602</v>
      </c>
      <c r="D25" s="290" t="s">
        <v>121</v>
      </c>
      <c r="E25" s="242" t="s">
        <v>123</v>
      </c>
      <c r="F25" s="267"/>
      <c r="G25" s="288">
        <v>7051</v>
      </c>
      <c r="H25" s="288">
        <v>4172</v>
      </c>
      <c r="I25" s="288">
        <v>23222</v>
      </c>
      <c r="J25" s="266">
        <f t="shared" si="0"/>
        <v>38.57475083056478</v>
      </c>
      <c r="K25" s="288">
        <v>3508</v>
      </c>
      <c r="L25" s="288">
        <v>62</v>
      </c>
      <c r="M25" s="288">
        <v>76</v>
      </c>
      <c r="N25" s="288">
        <v>443</v>
      </c>
      <c r="O25" s="288">
        <v>710</v>
      </c>
      <c r="P25" s="288">
        <v>4447</v>
      </c>
      <c r="Q25" s="288">
        <v>604</v>
      </c>
      <c r="R25" s="288">
        <v>101</v>
      </c>
      <c r="S25" s="290">
        <v>5198</v>
      </c>
      <c r="T25" s="291">
        <f t="shared" si="1"/>
        <v>8.634551495016611</v>
      </c>
      <c r="U25" s="288">
        <v>1171</v>
      </c>
      <c r="V25" s="288">
        <v>1699</v>
      </c>
      <c r="W25" s="143">
        <v>6262</v>
      </c>
      <c r="X25" s="288">
        <v>489</v>
      </c>
      <c r="Y25" s="266">
        <v>21.5</v>
      </c>
      <c r="Z25" s="288">
        <v>1300</v>
      </c>
      <c r="AA25" s="328">
        <v>4</v>
      </c>
      <c r="AB25" s="317" t="s">
        <v>145</v>
      </c>
      <c r="AC25" s="317" t="s">
        <v>145</v>
      </c>
      <c r="AD25" s="270">
        <v>5</v>
      </c>
      <c r="AE25" s="329">
        <v>9028</v>
      </c>
      <c r="AF25" s="329">
        <v>1400</v>
      </c>
      <c r="AG25" s="329">
        <v>2000</v>
      </c>
      <c r="AH25" s="329">
        <v>25000</v>
      </c>
      <c r="AI25" s="329"/>
      <c r="AJ25" s="330">
        <f t="shared" si="2"/>
        <v>37428</v>
      </c>
      <c r="AK25" s="294">
        <f t="shared" si="3"/>
        <v>62.17275747508306</v>
      </c>
      <c r="AL25" s="329">
        <v>11473</v>
      </c>
      <c r="AM25" s="329">
        <v>60638</v>
      </c>
      <c r="AN25" s="331">
        <f t="shared" si="4"/>
        <v>100.72757475083057</v>
      </c>
      <c r="AO25" s="296">
        <f t="shared" si="5"/>
        <v>0.617236716250536</v>
      </c>
      <c r="AP25" s="332">
        <v>49462</v>
      </c>
      <c r="AQ25" s="294">
        <f t="shared" si="6"/>
        <v>82.16279069767442</v>
      </c>
      <c r="AR25" s="329">
        <v>7105</v>
      </c>
      <c r="AS25" s="294">
        <f t="shared" si="7"/>
        <v>11.80232558139535</v>
      </c>
      <c r="AT25" s="296">
        <f t="shared" si="8"/>
        <v>0.1436456269459383</v>
      </c>
      <c r="AU25" s="333">
        <v>13797</v>
      </c>
      <c r="AV25" s="266">
        <v>24</v>
      </c>
      <c r="AW25" s="268">
        <v>1</v>
      </c>
      <c r="AX25" s="268">
        <v>1</v>
      </c>
      <c r="AY25" s="332">
        <v>13167</v>
      </c>
      <c r="AZ25" s="334">
        <v>1778</v>
      </c>
    </row>
    <row r="26" spans="1:52" ht="12.75">
      <c r="A26" s="28" t="s">
        <v>234</v>
      </c>
      <c r="B26" s="28" t="s">
        <v>242</v>
      </c>
      <c r="C26" s="265">
        <v>101564</v>
      </c>
      <c r="D26" s="242" t="s">
        <v>121</v>
      </c>
      <c r="E26" s="242" t="s">
        <v>69</v>
      </c>
      <c r="F26" s="267"/>
      <c r="G26" s="288">
        <v>113257</v>
      </c>
      <c r="H26" s="288">
        <v>62530</v>
      </c>
      <c r="I26" s="288">
        <v>223169</v>
      </c>
      <c r="J26" s="266">
        <f t="shared" si="0"/>
        <v>2.1973238549092198</v>
      </c>
      <c r="K26" s="288">
        <v>23508</v>
      </c>
      <c r="L26" s="289">
        <v>637</v>
      </c>
      <c r="M26" s="289">
        <v>994</v>
      </c>
      <c r="N26" s="289">
        <v>17894</v>
      </c>
      <c r="O26" s="289">
        <v>32200</v>
      </c>
      <c r="P26" s="288">
        <v>365791</v>
      </c>
      <c r="Q26" s="288">
        <v>35692</v>
      </c>
      <c r="R26" s="288">
        <v>4647</v>
      </c>
      <c r="S26" s="290">
        <v>707703</v>
      </c>
      <c r="T26" s="291">
        <f t="shared" si="1"/>
        <v>6.9680497026505455</v>
      </c>
      <c r="U26" s="288">
        <v>42674</v>
      </c>
      <c r="V26" s="288">
        <v>42246</v>
      </c>
      <c r="W26" s="143">
        <v>235349</v>
      </c>
      <c r="X26" s="288">
        <v>55255</v>
      </c>
      <c r="Y26" s="266">
        <v>60</v>
      </c>
      <c r="Z26" s="288">
        <v>60888</v>
      </c>
      <c r="AA26" s="328">
        <v>34</v>
      </c>
      <c r="AB26" s="317" t="s">
        <v>145</v>
      </c>
      <c r="AC26" s="317" t="s">
        <v>145</v>
      </c>
      <c r="AD26" s="270">
        <v>15</v>
      </c>
      <c r="AE26" s="329">
        <v>3087217</v>
      </c>
      <c r="AF26" s="329">
        <v>15000</v>
      </c>
      <c r="AG26" s="329">
        <v>15301</v>
      </c>
      <c r="AH26" s="34" t="s">
        <v>193</v>
      </c>
      <c r="AI26" s="329"/>
      <c r="AJ26" s="330">
        <f t="shared" si="2"/>
        <v>3117518</v>
      </c>
      <c r="AK26" s="294">
        <f t="shared" si="3"/>
        <v>30.69510850301288</v>
      </c>
      <c r="AL26" s="357">
        <v>125092</v>
      </c>
      <c r="AM26" s="329">
        <v>3861328</v>
      </c>
      <c r="AN26" s="331">
        <f t="shared" si="4"/>
        <v>38.018668031979836</v>
      </c>
      <c r="AO26" s="296">
        <f t="shared" si="5"/>
        <v>0.8073693817256654</v>
      </c>
      <c r="AP26" s="186">
        <v>3972477</v>
      </c>
      <c r="AQ26" s="294">
        <f t="shared" si="6"/>
        <v>39.11304202276397</v>
      </c>
      <c r="AR26" s="34">
        <v>267557</v>
      </c>
      <c r="AS26" s="294">
        <f t="shared" si="7"/>
        <v>2.6343684770194162</v>
      </c>
      <c r="AT26" s="296">
        <f t="shared" si="8"/>
        <v>0.0673526870010827</v>
      </c>
      <c r="AU26" s="333">
        <v>110188</v>
      </c>
      <c r="AV26" s="266">
        <v>35</v>
      </c>
      <c r="AW26" s="268">
        <v>1</v>
      </c>
      <c r="AX26" s="268">
        <v>39.79</v>
      </c>
      <c r="AY26" s="186">
        <v>1837653</v>
      </c>
      <c r="AZ26" s="338">
        <v>1105284</v>
      </c>
    </row>
    <row r="27" spans="1:52" ht="12.75">
      <c r="A27" s="28" t="s">
        <v>234</v>
      </c>
      <c r="B27" s="28" t="s">
        <v>243</v>
      </c>
      <c r="C27" s="288">
        <v>7354</v>
      </c>
      <c r="D27" s="242" t="s">
        <v>121</v>
      </c>
      <c r="E27" s="242" t="s">
        <v>238</v>
      </c>
      <c r="F27" s="267"/>
      <c r="G27" s="288">
        <v>9414</v>
      </c>
      <c r="H27" s="288">
        <v>7999</v>
      </c>
      <c r="I27" s="288">
        <v>31001</v>
      </c>
      <c r="J27" s="266">
        <f t="shared" si="0"/>
        <v>4.215528963829208</v>
      </c>
      <c r="K27" s="288">
        <v>4267</v>
      </c>
      <c r="L27" s="289">
        <v>209</v>
      </c>
      <c r="M27" s="289">
        <v>454</v>
      </c>
      <c r="N27" s="289">
        <v>4200</v>
      </c>
      <c r="O27" s="289">
        <v>8332</v>
      </c>
      <c r="P27" s="288">
        <v>35150</v>
      </c>
      <c r="Q27" s="288">
        <v>3528</v>
      </c>
      <c r="R27" s="288">
        <v>326</v>
      </c>
      <c r="S27" s="290">
        <v>64422</v>
      </c>
      <c r="T27" s="291">
        <f t="shared" si="1"/>
        <v>8.760130541202066</v>
      </c>
      <c r="U27" s="288">
        <v>8441</v>
      </c>
      <c r="V27" s="288">
        <v>3892</v>
      </c>
      <c r="W27" s="143">
        <v>20000</v>
      </c>
      <c r="X27" s="288">
        <v>10155</v>
      </c>
      <c r="Y27" s="266">
        <v>42</v>
      </c>
      <c r="Z27" s="288">
        <v>4200</v>
      </c>
      <c r="AA27" s="328">
        <v>7</v>
      </c>
      <c r="AB27" s="310" t="s">
        <v>145</v>
      </c>
      <c r="AC27" s="310" t="s">
        <v>145</v>
      </c>
      <c r="AD27" s="270">
        <v>9</v>
      </c>
      <c r="AE27" s="329">
        <v>29054</v>
      </c>
      <c r="AF27" s="329"/>
      <c r="AG27" s="329"/>
      <c r="AH27" s="329">
        <v>131310</v>
      </c>
      <c r="AI27" s="329"/>
      <c r="AJ27" s="330">
        <f t="shared" si="2"/>
        <v>160364</v>
      </c>
      <c r="AK27" s="294">
        <f t="shared" si="3"/>
        <v>21.80636388360076</v>
      </c>
      <c r="AL27" s="329">
        <v>12237</v>
      </c>
      <c r="AM27" s="329">
        <v>201290</v>
      </c>
      <c r="AN27" s="331">
        <f t="shared" si="4"/>
        <v>27.371498504215392</v>
      </c>
      <c r="AO27" s="296">
        <f t="shared" si="5"/>
        <v>0.796681404938149</v>
      </c>
      <c r="AP27" s="332">
        <v>201290</v>
      </c>
      <c r="AQ27" s="294">
        <f t="shared" si="6"/>
        <v>27.371498504215392</v>
      </c>
      <c r="AR27" s="329">
        <v>22316</v>
      </c>
      <c r="AS27" s="294">
        <f t="shared" si="7"/>
        <v>3.0345390263802012</v>
      </c>
      <c r="AT27" s="296">
        <f t="shared" si="8"/>
        <v>0.11086492125788663</v>
      </c>
      <c r="AU27" s="333">
        <v>46000</v>
      </c>
      <c r="AV27" s="266">
        <v>32</v>
      </c>
      <c r="AW27" s="268">
        <v>1</v>
      </c>
      <c r="AX27" s="268">
        <v>3</v>
      </c>
      <c r="AY27" s="339">
        <v>85000</v>
      </c>
      <c r="AZ27" s="334">
        <v>22853</v>
      </c>
    </row>
    <row r="28" spans="1:52" ht="12.75">
      <c r="A28" s="28" t="s">
        <v>240</v>
      </c>
      <c r="B28" s="28" t="s">
        <v>244</v>
      </c>
      <c r="C28" s="288">
        <v>1550</v>
      </c>
      <c r="D28" s="242" t="s">
        <v>120</v>
      </c>
      <c r="E28" s="290" t="s">
        <v>97</v>
      </c>
      <c r="F28" s="267"/>
      <c r="G28" s="288">
        <v>3852</v>
      </c>
      <c r="H28" s="288">
        <v>2401</v>
      </c>
      <c r="I28" s="288">
        <v>18293</v>
      </c>
      <c r="J28" s="266">
        <f t="shared" si="0"/>
        <v>11.801935483870968</v>
      </c>
      <c r="K28" s="288">
        <v>3377</v>
      </c>
      <c r="L28" s="289">
        <v>4</v>
      </c>
      <c r="M28" s="289">
        <v>29</v>
      </c>
      <c r="N28" s="289">
        <v>49</v>
      </c>
      <c r="O28" s="289">
        <v>375</v>
      </c>
      <c r="P28" s="288">
        <v>5100</v>
      </c>
      <c r="Q28" s="288">
        <v>364</v>
      </c>
      <c r="R28" s="288">
        <v>123</v>
      </c>
      <c r="S28" s="290">
        <v>12370</v>
      </c>
      <c r="T28" s="291">
        <f t="shared" si="1"/>
        <v>7.980645161290322</v>
      </c>
      <c r="U28" s="288">
        <v>2628</v>
      </c>
      <c r="V28" s="288">
        <v>1990</v>
      </c>
      <c r="W28" s="143">
        <v>6198</v>
      </c>
      <c r="X28" s="288">
        <v>771</v>
      </c>
      <c r="Y28" s="266">
        <v>20</v>
      </c>
      <c r="Z28" s="288">
        <v>651</v>
      </c>
      <c r="AA28" s="328">
        <v>6</v>
      </c>
      <c r="AB28" s="337" t="s">
        <v>145</v>
      </c>
      <c r="AC28" s="337" t="s">
        <v>146</v>
      </c>
      <c r="AD28" s="336">
        <v>10</v>
      </c>
      <c r="AE28" s="329">
        <v>9028</v>
      </c>
      <c r="AF28" s="329">
        <v>1750</v>
      </c>
      <c r="AG28" s="329">
        <v>500</v>
      </c>
      <c r="AH28" s="329">
        <v>25000</v>
      </c>
      <c r="AI28" s="329"/>
      <c r="AJ28" s="330">
        <f t="shared" si="2"/>
        <v>36278</v>
      </c>
      <c r="AK28" s="294">
        <f t="shared" si="3"/>
        <v>23.40516129032258</v>
      </c>
      <c r="AL28" s="329">
        <v>11873</v>
      </c>
      <c r="AM28" s="329">
        <v>64585</v>
      </c>
      <c r="AN28" s="331">
        <f t="shared" si="4"/>
        <v>41.66774193548387</v>
      </c>
      <c r="AO28" s="296">
        <f t="shared" si="5"/>
        <v>0.5617093752419292</v>
      </c>
      <c r="AP28" s="332">
        <v>57992</v>
      </c>
      <c r="AQ28" s="294">
        <f t="shared" si="6"/>
        <v>37.4141935483871</v>
      </c>
      <c r="AR28" s="329">
        <v>6606</v>
      </c>
      <c r="AS28" s="294">
        <f t="shared" si="7"/>
        <v>4.2619354838709675</v>
      </c>
      <c r="AT28" s="296">
        <f t="shared" si="8"/>
        <v>0.11391226376051869</v>
      </c>
      <c r="AU28" s="333">
        <v>19810</v>
      </c>
      <c r="AV28" s="266">
        <v>40</v>
      </c>
      <c r="AW28" s="268">
        <v>0.55</v>
      </c>
      <c r="AX28" s="302">
        <v>0.66</v>
      </c>
      <c r="AY28" s="340">
        <v>25795</v>
      </c>
      <c r="AZ28" s="334">
        <v>1977</v>
      </c>
    </row>
    <row r="29" spans="1:52" ht="12.75">
      <c r="A29" s="28" t="s">
        <v>231</v>
      </c>
      <c r="B29" s="28" t="s">
        <v>245</v>
      </c>
      <c r="C29" s="288">
        <v>919</v>
      </c>
      <c r="D29" s="242" t="s">
        <v>120</v>
      </c>
      <c r="E29" s="290" t="s">
        <v>123</v>
      </c>
      <c r="F29" s="267"/>
      <c r="G29" s="288">
        <v>8696</v>
      </c>
      <c r="H29" s="288">
        <v>5388</v>
      </c>
      <c r="I29" s="288">
        <v>25956</v>
      </c>
      <c r="J29" s="266">
        <f t="shared" si="0"/>
        <v>28.24374319912949</v>
      </c>
      <c r="K29" s="288">
        <v>3382</v>
      </c>
      <c r="L29" s="289">
        <v>46</v>
      </c>
      <c r="M29" s="289">
        <v>144</v>
      </c>
      <c r="N29" s="289">
        <v>830</v>
      </c>
      <c r="O29" s="289">
        <v>1368</v>
      </c>
      <c r="P29" s="288">
        <v>7330</v>
      </c>
      <c r="Q29" s="288">
        <v>1158</v>
      </c>
      <c r="R29" s="288">
        <v>158</v>
      </c>
      <c r="S29" s="242">
        <v>14042</v>
      </c>
      <c r="T29" s="291">
        <f t="shared" si="1"/>
        <v>15.279651795429816</v>
      </c>
      <c r="U29" s="288">
        <v>3083</v>
      </c>
      <c r="V29" s="288">
        <v>2465</v>
      </c>
      <c r="W29" s="143">
        <v>3883</v>
      </c>
      <c r="X29" s="288">
        <v>3843</v>
      </c>
      <c r="Y29" s="266">
        <v>30</v>
      </c>
      <c r="Z29" s="288">
        <v>3052</v>
      </c>
      <c r="AA29" s="328">
        <v>7</v>
      </c>
      <c r="AB29" s="310" t="s">
        <v>145</v>
      </c>
      <c r="AC29" s="310" t="s">
        <v>145</v>
      </c>
      <c r="AD29" s="270">
        <v>9</v>
      </c>
      <c r="AE29" s="34" t="s">
        <v>193</v>
      </c>
      <c r="AF29" s="34" t="s">
        <v>193</v>
      </c>
      <c r="AG29" s="329"/>
      <c r="AH29" s="329">
        <v>52000</v>
      </c>
      <c r="AI29" s="329"/>
      <c r="AJ29" s="330">
        <f t="shared" si="2"/>
        <v>52000</v>
      </c>
      <c r="AK29" s="294">
        <f t="shared" si="3"/>
        <v>56.58324265505985</v>
      </c>
      <c r="AL29" s="329">
        <v>4973</v>
      </c>
      <c r="AM29" s="329">
        <v>75070</v>
      </c>
      <c r="AN29" s="331">
        <f t="shared" si="4"/>
        <v>81.68661588683351</v>
      </c>
      <c r="AO29" s="296">
        <f t="shared" si="5"/>
        <v>0.6926868256294125</v>
      </c>
      <c r="AP29" s="332">
        <v>71803</v>
      </c>
      <c r="AQ29" s="294">
        <f t="shared" si="6"/>
        <v>78.1316648531012</v>
      </c>
      <c r="AR29" s="329">
        <v>5389</v>
      </c>
      <c r="AS29" s="294">
        <f t="shared" si="7"/>
        <v>5.86398258977149</v>
      </c>
      <c r="AT29" s="296">
        <f t="shared" si="8"/>
        <v>0.07505257440496915</v>
      </c>
      <c r="AU29" s="333">
        <v>20504</v>
      </c>
      <c r="AV29" s="266">
        <v>28</v>
      </c>
      <c r="AW29" s="268">
        <v>1</v>
      </c>
      <c r="AX29" s="268">
        <v>3</v>
      </c>
      <c r="AY29" s="340">
        <v>32868</v>
      </c>
      <c r="AZ29" s="334">
        <v>3195</v>
      </c>
    </row>
    <row r="30" spans="1:52" ht="12.75">
      <c r="A30" s="28" t="s">
        <v>231</v>
      </c>
      <c r="B30" s="28" t="s">
        <v>246</v>
      </c>
      <c r="C30" s="265">
        <v>1053</v>
      </c>
      <c r="D30" s="242" t="s">
        <v>121</v>
      </c>
      <c r="E30" s="290" t="s">
        <v>123</v>
      </c>
      <c r="F30" s="267"/>
      <c r="G30" s="288">
        <v>9013</v>
      </c>
      <c r="H30" s="288">
        <v>5866</v>
      </c>
      <c r="I30" s="288">
        <v>26821</v>
      </c>
      <c r="J30" s="266">
        <f t="shared" si="0"/>
        <v>25.471035137701804</v>
      </c>
      <c r="K30" s="288">
        <v>3829</v>
      </c>
      <c r="L30" s="289">
        <v>76</v>
      </c>
      <c r="M30" s="289">
        <v>105</v>
      </c>
      <c r="N30" s="289">
        <v>1370</v>
      </c>
      <c r="O30" s="289">
        <v>1641</v>
      </c>
      <c r="P30" s="288">
        <v>7696</v>
      </c>
      <c r="Q30" s="288">
        <v>692</v>
      </c>
      <c r="R30" s="288">
        <v>324</v>
      </c>
      <c r="S30" s="290">
        <v>10517</v>
      </c>
      <c r="T30" s="291">
        <f t="shared" si="1"/>
        <v>9.987654320987655</v>
      </c>
      <c r="U30" s="288">
        <v>1545</v>
      </c>
      <c r="V30" s="288">
        <v>2535</v>
      </c>
      <c r="W30" s="143">
        <v>6396</v>
      </c>
      <c r="X30" s="288">
        <v>2346</v>
      </c>
      <c r="Y30" s="266">
        <v>26</v>
      </c>
      <c r="Z30" s="288">
        <v>2169</v>
      </c>
      <c r="AA30" s="328">
        <v>6</v>
      </c>
      <c r="AB30" s="310" t="s">
        <v>145</v>
      </c>
      <c r="AC30" s="310" t="s">
        <v>146</v>
      </c>
      <c r="AD30" s="270">
        <v>5</v>
      </c>
      <c r="AE30" s="34" t="s">
        <v>193</v>
      </c>
      <c r="AF30" s="329">
        <v>27606</v>
      </c>
      <c r="AG30" s="329">
        <v>12775</v>
      </c>
      <c r="AH30" s="34">
        <v>27500</v>
      </c>
      <c r="AI30" s="329"/>
      <c r="AJ30" s="330">
        <f t="shared" si="2"/>
        <v>67881</v>
      </c>
      <c r="AK30" s="294">
        <f t="shared" si="3"/>
        <v>64.46438746438747</v>
      </c>
      <c r="AL30" s="329">
        <v>4973</v>
      </c>
      <c r="AM30" s="329">
        <v>83252</v>
      </c>
      <c r="AN30" s="331">
        <f t="shared" si="4"/>
        <v>79.06172839506173</v>
      </c>
      <c r="AO30" s="296">
        <f t="shared" si="5"/>
        <v>0.8153677989717965</v>
      </c>
      <c r="AP30" s="332">
        <v>78184</v>
      </c>
      <c r="AQ30" s="294">
        <f t="shared" si="6"/>
        <v>74.24881291547958</v>
      </c>
      <c r="AR30" s="329">
        <v>9479</v>
      </c>
      <c r="AS30" s="294">
        <f t="shared" si="7"/>
        <v>9.001899335232668</v>
      </c>
      <c r="AT30" s="296">
        <f t="shared" si="8"/>
        <v>0.12123963982400492</v>
      </c>
      <c r="AU30" s="333">
        <v>22528</v>
      </c>
      <c r="AV30" s="266">
        <v>30</v>
      </c>
      <c r="AW30" s="268">
        <v>1</v>
      </c>
      <c r="AX30" s="268">
        <v>2.19</v>
      </c>
      <c r="AY30" s="340">
        <v>36725</v>
      </c>
      <c r="AZ30" s="334">
        <v>8090</v>
      </c>
    </row>
    <row r="31" spans="1:52" ht="12.75">
      <c r="A31" s="28" t="s">
        <v>225</v>
      </c>
      <c r="B31" s="28" t="s">
        <v>247</v>
      </c>
      <c r="C31" s="288">
        <v>1282</v>
      </c>
      <c r="D31" s="242" t="s">
        <v>120</v>
      </c>
      <c r="E31" s="242" t="s">
        <v>123</v>
      </c>
      <c r="F31" s="267"/>
      <c r="G31" s="288">
        <v>8741</v>
      </c>
      <c r="H31" s="288">
        <v>6330</v>
      </c>
      <c r="I31" s="288">
        <v>27412</v>
      </c>
      <c r="J31" s="266">
        <f t="shared" si="0"/>
        <v>21.382215288611544</v>
      </c>
      <c r="K31" s="288">
        <v>3946</v>
      </c>
      <c r="L31" s="289">
        <v>52</v>
      </c>
      <c r="M31" s="289">
        <v>73</v>
      </c>
      <c r="N31" s="289">
        <v>1276</v>
      </c>
      <c r="O31" s="289">
        <v>1664</v>
      </c>
      <c r="P31" s="288">
        <v>42500</v>
      </c>
      <c r="Q31" s="288">
        <v>466</v>
      </c>
      <c r="R31" s="288">
        <v>1393</v>
      </c>
      <c r="S31" s="290">
        <v>22386</v>
      </c>
      <c r="T31" s="291">
        <f t="shared" si="1"/>
        <v>17.461778471138846</v>
      </c>
      <c r="U31" s="288">
        <v>5103</v>
      </c>
      <c r="V31" s="288">
        <v>2844</v>
      </c>
      <c r="W31" s="143">
        <v>68883</v>
      </c>
      <c r="X31" s="288">
        <v>12300</v>
      </c>
      <c r="Y31" s="266">
        <v>30</v>
      </c>
      <c r="Z31" s="288">
        <v>4500</v>
      </c>
      <c r="AA31" s="328">
        <v>7</v>
      </c>
      <c r="AB31" s="310" t="s">
        <v>145</v>
      </c>
      <c r="AC31" s="310" t="s">
        <v>145</v>
      </c>
      <c r="AD31" s="270">
        <v>12</v>
      </c>
      <c r="AE31" s="329">
        <v>0</v>
      </c>
      <c r="AF31" s="329">
        <v>2500</v>
      </c>
      <c r="AG31" s="329">
        <v>3000</v>
      </c>
      <c r="AH31" s="329">
        <v>43700</v>
      </c>
      <c r="AI31" s="329"/>
      <c r="AJ31" s="330">
        <f t="shared" si="2"/>
        <v>49200</v>
      </c>
      <c r="AK31" s="294">
        <f t="shared" si="3"/>
        <v>38.37753510140406</v>
      </c>
      <c r="AL31" s="329">
        <v>7773</v>
      </c>
      <c r="AM31" s="329">
        <v>141624</v>
      </c>
      <c r="AN31" s="331">
        <f t="shared" si="4"/>
        <v>110.47113884555382</v>
      </c>
      <c r="AO31" s="296">
        <f t="shared" si="5"/>
        <v>0.34739874597525844</v>
      </c>
      <c r="AP31" s="332">
        <v>123790</v>
      </c>
      <c r="AQ31" s="294">
        <f t="shared" si="6"/>
        <v>96.5600624024961</v>
      </c>
      <c r="AR31" s="329">
        <v>13378</v>
      </c>
      <c r="AS31" s="294">
        <f t="shared" si="7"/>
        <v>10.435257410296412</v>
      </c>
      <c r="AT31" s="296">
        <f t="shared" si="8"/>
        <v>0.10807011874949511</v>
      </c>
      <c r="AU31" s="333">
        <v>23111</v>
      </c>
      <c r="AV31" s="266">
        <v>30</v>
      </c>
      <c r="AW31" s="268">
        <v>0.9</v>
      </c>
      <c r="AX31" s="268">
        <v>1.1</v>
      </c>
      <c r="AY31" s="340">
        <v>42152</v>
      </c>
      <c r="AZ31" s="334">
        <v>3225</v>
      </c>
    </row>
    <row r="32" spans="1:52" ht="12.75">
      <c r="A32" s="28" t="s">
        <v>223</v>
      </c>
      <c r="B32" s="28" t="s">
        <v>248</v>
      </c>
      <c r="C32" s="288">
        <v>997</v>
      </c>
      <c r="D32" s="290" t="s">
        <v>121</v>
      </c>
      <c r="E32" s="242" t="s">
        <v>123</v>
      </c>
      <c r="F32" s="267"/>
      <c r="G32" s="288">
        <v>8448</v>
      </c>
      <c r="H32" s="288">
        <v>4670</v>
      </c>
      <c r="I32" s="288">
        <v>24945</v>
      </c>
      <c r="J32" s="266">
        <f t="shared" si="0"/>
        <v>25.020060180541623</v>
      </c>
      <c r="K32" s="288">
        <v>3384</v>
      </c>
      <c r="L32" s="289">
        <v>19</v>
      </c>
      <c r="M32" s="289">
        <v>29</v>
      </c>
      <c r="N32" s="289">
        <v>396</v>
      </c>
      <c r="O32" s="289">
        <v>455</v>
      </c>
      <c r="P32" s="288">
        <v>6832</v>
      </c>
      <c r="Q32" s="288">
        <v>1024</v>
      </c>
      <c r="R32" s="288">
        <v>363</v>
      </c>
      <c r="S32" s="290">
        <v>12460</v>
      </c>
      <c r="T32" s="291">
        <f t="shared" si="1"/>
        <v>12.497492477432298</v>
      </c>
      <c r="U32" s="288">
        <v>1905</v>
      </c>
      <c r="V32" s="288">
        <v>2404</v>
      </c>
      <c r="W32" s="143">
        <v>2180</v>
      </c>
      <c r="X32" s="288">
        <v>384</v>
      </c>
      <c r="Y32" s="266">
        <v>25</v>
      </c>
      <c r="Z32" s="288">
        <v>1830</v>
      </c>
      <c r="AA32" s="328">
        <v>3</v>
      </c>
      <c r="AB32" s="317" t="s">
        <v>146</v>
      </c>
      <c r="AC32" s="317" t="s">
        <v>146</v>
      </c>
      <c r="AD32" s="270">
        <v>5</v>
      </c>
      <c r="AE32" s="329">
        <v>8612</v>
      </c>
      <c r="AF32" s="329">
        <v>10000</v>
      </c>
      <c r="AG32" s="329">
        <v>9000</v>
      </c>
      <c r="AH32" s="329"/>
      <c r="AI32" s="34" t="s">
        <v>193</v>
      </c>
      <c r="AJ32" s="330">
        <f>SUM(AE32:AI32)</f>
        <v>27612</v>
      </c>
      <c r="AK32" s="294">
        <f t="shared" si="3"/>
        <v>27.695085255767303</v>
      </c>
      <c r="AL32" s="329">
        <v>1473</v>
      </c>
      <c r="AM32" s="329">
        <v>33276</v>
      </c>
      <c r="AN32" s="331">
        <f t="shared" si="4"/>
        <v>33.37612838515547</v>
      </c>
      <c r="AO32" s="296">
        <f t="shared" si="5"/>
        <v>0.8297872340425532</v>
      </c>
      <c r="AP32" s="332">
        <v>42391</v>
      </c>
      <c r="AQ32" s="294">
        <f t="shared" si="6"/>
        <v>42.518555667001</v>
      </c>
      <c r="AR32" s="329">
        <v>3633</v>
      </c>
      <c r="AS32" s="294">
        <f t="shared" si="7"/>
        <v>3.6439317953861585</v>
      </c>
      <c r="AT32" s="296">
        <f t="shared" si="8"/>
        <v>0.08570215375905263</v>
      </c>
      <c r="AU32" s="333">
        <v>11387</v>
      </c>
      <c r="AV32" s="266">
        <v>22.2</v>
      </c>
      <c r="AW32" s="268">
        <v>1</v>
      </c>
      <c r="AX32" s="268">
        <v>1.76</v>
      </c>
      <c r="AY32" s="340">
        <v>18748</v>
      </c>
      <c r="AZ32" s="334">
        <v>5480</v>
      </c>
    </row>
    <row r="33" spans="1:52" ht="12.75">
      <c r="A33" s="28" t="s">
        <v>234</v>
      </c>
      <c r="B33" s="28" t="s">
        <v>250</v>
      </c>
      <c r="C33" s="288">
        <v>759</v>
      </c>
      <c r="D33" s="242" t="s">
        <v>120</v>
      </c>
      <c r="E33" s="242" t="s">
        <v>123</v>
      </c>
      <c r="F33" s="267"/>
      <c r="G33" s="288">
        <v>8105</v>
      </c>
      <c r="H33" s="288">
        <v>5861</v>
      </c>
      <c r="I33" s="288">
        <v>26061</v>
      </c>
      <c r="J33" s="266">
        <f t="shared" si="0"/>
        <v>34.33596837944664</v>
      </c>
      <c r="K33" s="288">
        <v>4321</v>
      </c>
      <c r="L33" s="289">
        <v>103</v>
      </c>
      <c r="M33" s="289">
        <v>138</v>
      </c>
      <c r="N33" s="289">
        <v>1386</v>
      </c>
      <c r="O33" s="289">
        <v>2416</v>
      </c>
      <c r="P33" s="288">
        <v>15872</v>
      </c>
      <c r="Q33" s="288">
        <v>2145</v>
      </c>
      <c r="R33" s="288">
        <v>85</v>
      </c>
      <c r="S33" s="290">
        <v>24790</v>
      </c>
      <c r="T33" s="291">
        <f t="shared" si="1"/>
        <v>32.661396574440055</v>
      </c>
      <c r="U33" s="288">
        <v>4953</v>
      </c>
      <c r="V33" s="288">
        <v>3474</v>
      </c>
      <c r="W33" s="143">
        <v>7556</v>
      </c>
      <c r="X33" s="288">
        <v>3699</v>
      </c>
      <c r="Y33" s="266">
        <v>28</v>
      </c>
      <c r="Z33" s="288">
        <v>4389</v>
      </c>
      <c r="AA33" s="328">
        <v>6</v>
      </c>
      <c r="AB33" s="335" t="s">
        <v>145</v>
      </c>
      <c r="AC33" s="335" t="s">
        <v>145</v>
      </c>
      <c r="AD33" s="336">
        <v>7</v>
      </c>
      <c r="AE33" s="329">
        <v>29317</v>
      </c>
      <c r="AF33" s="329">
        <v>22000</v>
      </c>
      <c r="AG33" s="34" t="s">
        <v>193</v>
      </c>
      <c r="AH33" s="329">
        <v>45500</v>
      </c>
      <c r="AI33" s="329"/>
      <c r="AJ33" s="330">
        <f t="shared" si="2"/>
        <v>96817</v>
      </c>
      <c r="AK33" s="294">
        <f t="shared" si="3"/>
        <v>127.55862977602108</v>
      </c>
      <c r="AL33" s="329">
        <v>1473</v>
      </c>
      <c r="AM33" s="329">
        <v>115997</v>
      </c>
      <c r="AN33" s="331">
        <f t="shared" si="4"/>
        <v>152.82872200263503</v>
      </c>
      <c r="AO33" s="296">
        <f t="shared" si="5"/>
        <v>0.8346508961438658</v>
      </c>
      <c r="AP33" s="332">
        <v>118169</v>
      </c>
      <c r="AQ33" s="294">
        <f t="shared" si="6"/>
        <v>155.69038208168644</v>
      </c>
      <c r="AR33" s="329">
        <v>13336</v>
      </c>
      <c r="AS33" s="294">
        <f t="shared" si="7"/>
        <v>17.57048748353096</v>
      </c>
      <c r="AT33" s="296">
        <f t="shared" si="8"/>
        <v>0.112855317384424</v>
      </c>
      <c r="AU33" s="333">
        <v>36050</v>
      </c>
      <c r="AV33" s="266">
        <v>28</v>
      </c>
      <c r="AW33" s="268">
        <v>1.25</v>
      </c>
      <c r="AX33" s="268">
        <v>2.39</v>
      </c>
      <c r="AY33" s="340">
        <v>62272</v>
      </c>
      <c r="AZ33" s="334">
        <v>5866</v>
      </c>
    </row>
    <row r="34" spans="1:52" ht="12.75">
      <c r="A34" s="28" t="s">
        <v>223</v>
      </c>
      <c r="B34" s="28" t="s">
        <v>251</v>
      </c>
      <c r="C34" s="288">
        <v>2525</v>
      </c>
      <c r="D34" s="290" t="s">
        <v>121</v>
      </c>
      <c r="E34" s="290" t="s">
        <v>97</v>
      </c>
      <c r="F34" s="267"/>
      <c r="G34" s="288">
        <v>7269</v>
      </c>
      <c r="H34" s="288">
        <v>4680</v>
      </c>
      <c r="I34" s="288">
        <v>27508</v>
      </c>
      <c r="J34" s="266">
        <f t="shared" si="0"/>
        <v>10.894257425742575</v>
      </c>
      <c r="K34" s="288">
        <v>3196</v>
      </c>
      <c r="L34" s="289">
        <v>21</v>
      </c>
      <c r="M34" s="289">
        <v>82</v>
      </c>
      <c r="N34" s="289">
        <v>188</v>
      </c>
      <c r="O34" s="289">
        <v>538</v>
      </c>
      <c r="P34" s="288">
        <v>6502</v>
      </c>
      <c r="Q34" s="288">
        <v>590</v>
      </c>
      <c r="R34" s="288">
        <v>248</v>
      </c>
      <c r="S34" s="290">
        <v>8894</v>
      </c>
      <c r="T34" s="291">
        <f t="shared" si="1"/>
        <v>3.5223762376237624</v>
      </c>
      <c r="U34" s="288">
        <v>1671</v>
      </c>
      <c r="V34" s="288">
        <v>1751</v>
      </c>
      <c r="W34" s="143">
        <v>2494</v>
      </c>
      <c r="X34" s="288">
        <v>1528</v>
      </c>
      <c r="Y34" s="266">
        <v>27</v>
      </c>
      <c r="Z34" s="288">
        <v>1500</v>
      </c>
      <c r="AA34" s="328">
        <v>7</v>
      </c>
      <c r="AB34" s="317" t="s">
        <v>145</v>
      </c>
      <c r="AC34" s="317" t="s">
        <v>145</v>
      </c>
      <c r="AD34" s="270">
        <v>7</v>
      </c>
      <c r="AE34" s="329">
        <v>8612</v>
      </c>
      <c r="AF34" s="329">
        <v>14000</v>
      </c>
      <c r="AG34" s="329"/>
      <c r="AH34" s="329">
        <v>4000</v>
      </c>
      <c r="AI34" s="329"/>
      <c r="AJ34" s="330">
        <f t="shared" si="2"/>
        <v>26612</v>
      </c>
      <c r="AK34" s="294">
        <f t="shared" si="3"/>
        <v>10.53940594059406</v>
      </c>
      <c r="AL34" s="329">
        <v>3473</v>
      </c>
      <c r="AM34" s="329">
        <v>32897</v>
      </c>
      <c r="AN34" s="331">
        <f t="shared" si="4"/>
        <v>13.028514851485149</v>
      </c>
      <c r="AO34" s="296">
        <f t="shared" si="5"/>
        <v>0.8089491442988722</v>
      </c>
      <c r="AP34" s="332">
        <v>33873</v>
      </c>
      <c r="AQ34" s="294">
        <f t="shared" si="6"/>
        <v>13.415049504950495</v>
      </c>
      <c r="AR34" s="329">
        <v>3526</v>
      </c>
      <c r="AS34" s="294">
        <f t="shared" si="7"/>
        <v>1.3964356435643563</v>
      </c>
      <c r="AT34" s="296">
        <f t="shared" si="8"/>
        <v>0.10409470669855046</v>
      </c>
      <c r="AU34" s="333">
        <v>10500</v>
      </c>
      <c r="AV34" s="266">
        <v>25</v>
      </c>
      <c r="AW34" s="268">
        <v>1</v>
      </c>
      <c r="AX34" s="268">
        <v>1.3</v>
      </c>
      <c r="AY34" s="340">
        <v>13835</v>
      </c>
      <c r="AZ34" s="334">
        <v>1058</v>
      </c>
    </row>
    <row r="35" spans="1:52" ht="12.75">
      <c r="A35" s="28" t="s">
        <v>240</v>
      </c>
      <c r="B35" s="28" t="s">
        <v>252</v>
      </c>
      <c r="C35" s="265">
        <v>6627</v>
      </c>
      <c r="D35" s="290" t="s">
        <v>120</v>
      </c>
      <c r="E35" s="242" t="s">
        <v>124</v>
      </c>
      <c r="F35" s="267"/>
      <c r="G35" s="288">
        <v>9066</v>
      </c>
      <c r="H35" s="288">
        <v>4933</v>
      </c>
      <c r="I35" s="288">
        <v>26094</v>
      </c>
      <c r="J35" s="266">
        <f t="shared" si="0"/>
        <v>3.937528293345405</v>
      </c>
      <c r="K35" s="288">
        <v>4238</v>
      </c>
      <c r="L35" s="289">
        <v>173</v>
      </c>
      <c r="M35" s="289">
        <v>585</v>
      </c>
      <c r="N35" s="289">
        <v>2817</v>
      </c>
      <c r="O35" s="289">
        <v>6911</v>
      </c>
      <c r="P35" s="288">
        <v>24020</v>
      </c>
      <c r="Q35" s="288">
        <v>2288</v>
      </c>
      <c r="R35" s="288">
        <v>832</v>
      </c>
      <c r="S35" s="290">
        <v>26944</v>
      </c>
      <c r="T35" s="291">
        <f t="shared" si="1"/>
        <v>4.065791459182134</v>
      </c>
      <c r="U35" s="288">
        <v>4253</v>
      </c>
      <c r="V35" s="288">
        <v>4105</v>
      </c>
      <c r="W35" s="143">
        <v>24506</v>
      </c>
      <c r="X35" s="288">
        <v>3975</v>
      </c>
      <c r="Y35" s="266">
        <v>50</v>
      </c>
      <c r="Z35" s="288">
        <v>3440</v>
      </c>
      <c r="AA35" s="328">
        <v>14</v>
      </c>
      <c r="AB35" s="317" t="s">
        <v>145</v>
      </c>
      <c r="AC35" s="317" t="s">
        <v>145</v>
      </c>
      <c r="AD35" s="270">
        <v>9</v>
      </c>
      <c r="AE35" s="329">
        <v>9028</v>
      </c>
      <c r="AF35" s="329">
        <v>7000</v>
      </c>
      <c r="AG35" s="329">
        <v>150</v>
      </c>
      <c r="AH35" s="329">
        <v>40000</v>
      </c>
      <c r="AI35" s="329"/>
      <c r="AJ35" s="330">
        <f t="shared" si="2"/>
        <v>56178</v>
      </c>
      <c r="AK35" s="294">
        <f t="shared" si="3"/>
        <v>8.47713897691263</v>
      </c>
      <c r="AL35" s="329">
        <v>15424</v>
      </c>
      <c r="AM35" s="329">
        <v>444594</v>
      </c>
      <c r="AN35" s="331">
        <f t="shared" si="4"/>
        <v>67.0882752376641</v>
      </c>
      <c r="AO35" s="296">
        <f t="shared" si="5"/>
        <v>0.12635798053954844</v>
      </c>
      <c r="AP35" s="332">
        <v>211704</v>
      </c>
      <c r="AQ35" s="294">
        <f t="shared" si="6"/>
        <v>31.94567677682209</v>
      </c>
      <c r="AR35" s="329">
        <v>14536</v>
      </c>
      <c r="AS35" s="294">
        <f t="shared" si="7"/>
        <v>2.1934510336502187</v>
      </c>
      <c r="AT35" s="296">
        <f t="shared" si="8"/>
        <v>0.06866190530174206</v>
      </c>
      <c r="AU35" s="333">
        <v>38256</v>
      </c>
      <c r="AV35" s="266">
        <v>30</v>
      </c>
      <c r="AW35" s="268">
        <v>1</v>
      </c>
      <c r="AX35" s="268">
        <v>4</v>
      </c>
      <c r="AY35" s="340">
        <v>106630</v>
      </c>
      <c r="AZ35" s="334">
        <v>13193</v>
      </c>
    </row>
    <row r="36" spans="1:52" ht="12.75">
      <c r="A36" s="28" t="s">
        <v>223</v>
      </c>
      <c r="B36" s="28" t="s">
        <v>253</v>
      </c>
      <c r="C36" s="288">
        <v>3896</v>
      </c>
      <c r="D36" s="242" t="s">
        <v>120</v>
      </c>
      <c r="E36" s="242" t="s">
        <v>123</v>
      </c>
      <c r="F36" s="267"/>
      <c r="G36" s="288">
        <v>21395</v>
      </c>
      <c r="H36" s="288">
        <v>10503</v>
      </c>
      <c r="I36" s="288">
        <v>45337</v>
      </c>
      <c r="J36" s="266">
        <f t="shared" si="0"/>
        <v>11.636806981519507</v>
      </c>
      <c r="K36" s="288">
        <v>3578</v>
      </c>
      <c r="L36" s="289">
        <v>46</v>
      </c>
      <c r="M36" s="289">
        <v>152</v>
      </c>
      <c r="N36" s="289">
        <v>421</v>
      </c>
      <c r="O36" s="289">
        <v>1273</v>
      </c>
      <c r="P36" s="288">
        <v>29331</v>
      </c>
      <c r="Q36" s="288">
        <v>1723</v>
      </c>
      <c r="R36" s="288">
        <v>4493</v>
      </c>
      <c r="S36" s="290">
        <v>21443</v>
      </c>
      <c r="T36" s="291">
        <f t="shared" si="1"/>
        <v>5.503850102669404</v>
      </c>
      <c r="U36" s="288">
        <v>5397</v>
      </c>
      <c r="V36" s="288">
        <v>5008</v>
      </c>
      <c r="W36" s="143">
        <v>617</v>
      </c>
      <c r="X36" s="288">
        <v>2390</v>
      </c>
      <c r="Y36" s="266">
        <v>37</v>
      </c>
      <c r="Z36" s="288">
        <v>10000</v>
      </c>
      <c r="AA36" s="328">
        <v>7</v>
      </c>
      <c r="AB36" s="317" t="s">
        <v>146</v>
      </c>
      <c r="AC36" s="317" t="s">
        <v>146</v>
      </c>
      <c r="AD36" s="270">
        <v>6</v>
      </c>
      <c r="AE36" s="329">
        <v>8612</v>
      </c>
      <c r="AF36" s="329">
        <v>0</v>
      </c>
      <c r="AG36" s="329">
        <v>2800</v>
      </c>
      <c r="AH36" s="329">
        <v>60000</v>
      </c>
      <c r="AI36" s="329"/>
      <c r="AJ36" s="330">
        <f t="shared" si="2"/>
        <v>71412</v>
      </c>
      <c r="AK36" s="294">
        <f t="shared" si="3"/>
        <v>18.329568788501028</v>
      </c>
      <c r="AL36" s="329">
        <v>1473</v>
      </c>
      <c r="AM36" s="329">
        <v>149523</v>
      </c>
      <c r="AN36" s="331">
        <f t="shared" si="4"/>
        <v>38.37859342915811</v>
      </c>
      <c r="AO36" s="296">
        <f t="shared" si="5"/>
        <v>0.4775987640697418</v>
      </c>
      <c r="AP36" s="332">
        <v>111999</v>
      </c>
      <c r="AQ36" s="294">
        <f t="shared" si="6"/>
        <v>28.74717659137577</v>
      </c>
      <c r="AR36" s="329">
        <v>14702</v>
      </c>
      <c r="AS36" s="294">
        <f t="shared" si="7"/>
        <v>3.7736139630390144</v>
      </c>
      <c r="AT36" s="296">
        <f t="shared" si="8"/>
        <v>0.1312690291877606</v>
      </c>
      <c r="AU36" s="333">
        <v>7250</v>
      </c>
      <c r="AV36" s="266">
        <v>35</v>
      </c>
      <c r="AW36" s="268">
        <v>0.34</v>
      </c>
      <c r="AX36" s="268">
        <v>3.53</v>
      </c>
      <c r="AY36" s="340">
        <v>59306</v>
      </c>
      <c r="AZ36" s="334">
        <v>6808</v>
      </c>
    </row>
    <row r="37" spans="1:52" ht="12.75">
      <c r="A37" s="28" t="s">
        <v>225</v>
      </c>
      <c r="B37" s="28" t="s">
        <v>254</v>
      </c>
      <c r="C37" s="265">
        <v>1368</v>
      </c>
      <c r="D37" s="242" t="s">
        <v>120</v>
      </c>
      <c r="E37" s="242" t="s">
        <v>97</v>
      </c>
      <c r="F37" s="267"/>
      <c r="G37" s="288">
        <v>4112</v>
      </c>
      <c r="H37" s="288">
        <v>3435</v>
      </c>
      <c r="I37" s="288">
        <v>19113</v>
      </c>
      <c r="J37" s="266">
        <f t="shared" si="0"/>
        <v>13.971491228070175</v>
      </c>
      <c r="K37" s="288">
        <v>3527</v>
      </c>
      <c r="L37" s="289">
        <v>75</v>
      </c>
      <c r="M37" s="289">
        <v>105</v>
      </c>
      <c r="N37" s="289">
        <v>2509</v>
      </c>
      <c r="O37" s="289">
        <v>2812</v>
      </c>
      <c r="P37" s="288">
        <v>5699</v>
      </c>
      <c r="Q37" s="288">
        <v>140</v>
      </c>
      <c r="R37" s="288">
        <v>553</v>
      </c>
      <c r="S37" s="290">
        <v>14062</v>
      </c>
      <c r="T37" s="291">
        <f t="shared" si="1"/>
        <v>10.279239766081872</v>
      </c>
      <c r="U37" s="288">
        <v>3346</v>
      </c>
      <c r="V37" s="288">
        <v>2453</v>
      </c>
      <c r="W37" s="143">
        <v>9772</v>
      </c>
      <c r="X37" s="288">
        <v>319</v>
      </c>
      <c r="Y37" s="266">
        <v>21</v>
      </c>
      <c r="Z37" s="288">
        <v>1431</v>
      </c>
      <c r="AA37" s="328">
        <v>3</v>
      </c>
      <c r="AB37" s="317" t="s">
        <v>145</v>
      </c>
      <c r="AC37" s="310" t="s">
        <v>145</v>
      </c>
      <c r="AD37" s="270">
        <v>8</v>
      </c>
      <c r="AE37" s="329">
        <v>0</v>
      </c>
      <c r="AF37" s="34" t="s">
        <v>193</v>
      </c>
      <c r="AG37" s="34" t="s">
        <v>193</v>
      </c>
      <c r="AH37" s="329">
        <v>40500</v>
      </c>
      <c r="AI37" s="329"/>
      <c r="AJ37" s="330">
        <f t="shared" si="2"/>
        <v>40500</v>
      </c>
      <c r="AK37" s="294">
        <f t="shared" si="3"/>
        <v>29.605263157894736</v>
      </c>
      <c r="AL37" s="329">
        <v>11473</v>
      </c>
      <c r="AM37" s="329">
        <v>97728</v>
      </c>
      <c r="AN37" s="331">
        <f t="shared" si="4"/>
        <v>71.43859649122807</v>
      </c>
      <c r="AO37" s="296">
        <f t="shared" si="5"/>
        <v>0.4144155206286837</v>
      </c>
      <c r="AP37" s="332">
        <v>73350</v>
      </c>
      <c r="AQ37" s="294">
        <f t="shared" si="6"/>
        <v>53.61842105263158</v>
      </c>
      <c r="AR37" s="329">
        <v>9498</v>
      </c>
      <c r="AS37" s="294">
        <f t="shared" si="7"/>
        <v>6.942982456140351</v>
      </c>
      <c r="AT37" s="296">
        <f t="shared" si="8"/>
        <v>0.1294887525562372</v>
      </c>
      <c r="AU37" s="333">
        <v>19489</v>
      </c>
      <c r="AV37" s="266">
        <v>21</v>
      </c>
      <c r="AW37" s="268">
        <v>1</v>
      </c>
      <c r="AX37" s="268">
        <v>1.48</v>
      </c>
      <c r="AY37" s="340">
        <v>25910</v>
      </c>
      <c r="AZ37" s="334">
        <v>3135</v>
      </c>
    </row>
    <row r="38" spans="1:52" ht="12.75">
      <c r="A38" s="28" t="s">
        <v>225</v>
      </c>
      <c r="B38" s="28" t="s">
        <v>255</v>
      </c>
      <c r="C38" s="288">
        <v>2378</v>
      </c>
      <c r="D38" s="242" t="s">
        <v>120</v>
      </c>
      <c r="E38" s="242" t="s">
        <v>97</v>
      </c>
      <c r="F38" s="267"/>
      <c r="G38" s="288">
        <v>9693</v>
      </c>
      <c r="H38" s="288">
        <v>4277</v>
      </c>
      <c r="I38" s="288">
        <v>27424</v>
      </c>
      <c r="J38" s="266">
        <f t="shared" si="0"/>
        <v>11.53238015138772</v>
      </c>
      <c r="K38" s="288">
        <v>5023</v>
      </c>
      <c r="L38" s="289">
        <v>3</v>
      </c>
      <c r="M38" s="289">
        <v>29</v>
      </c>
      <c r="N38" s="289">
        <v>81</v>
      </c>
      <c r="O38" s="289">
        <v>169</v>
      </c>
      <c r="P38" s="288">
        <v>9981</v>
      </c>
      <c r="Q38" s="288">
        <v>985</v>
      </c>
      <c r="R38" s="288">
        <v>578</v>
      </c>
      <c r="S38" s="290">
        <v>14720</v>
      </c>
      <c r="T38" s="291">
        <f t="shared" si="1"/>
        <v>6.190075693860387</v>
      </c>
      <c r="U38" s="288">
        <v>2752</v>
      </c>
      <c r="V38" s="288">
        <v>4748</v>
      </c>
      <c r="W38" s="143">
        <v>1355</v>
      </c>
      <c r="X38" s="288">
        <v>4119</v>
      </c>
      <c r="Y38" s="266">
        <v>35</v>
      </c>
      <c r="Z38" s="288">
        <v>3636</v>
      </c>
      <c r="AA38" s="328">
        <v>6</v>
      </c>
      <c r="AB38" s="317" t="s">
        <v>145</v>
      </c>
      <c r="AC38" s="317" t="s">
        <v>145</v>
      </c>
      <c r="AD38" s="270">
        <v>8</v>
      </c>
      <c r="AE38" s="329">
        <v>0</v>
      </c>
      <c r="AF38" s="329">
        <v>0</v>
      </c>
      <c r="AG38" s="34" t="s">
        <v>193</v>
      </c>
      <c r="AH38" s="329">
        <v>53480</v>
      </c>
      <c r="AI38" s="329"/>
      <c r="AJ38" s="330">
        <f t="shared" si="2"/>
        <v>53480</v>
      </c>
      <c r="AK38" s="294">
        <f t="shared" si="3"/>
        <v>22.489486963835155</v>
      </c>
      <c r="AL38" s="329">
        <v>11338</v>
      </c>
      <c r="AM38" s="329">
        <v>73782</v>
      </c>
      <c r="AN38" s="331">
        <f t="shared" si="4"/>
        <v>31.026913372582</v>
      </c>
      <c r="AO38" s="296">
        <f t="shared" si="5"/>
        <v>0.7248380363774363</v>
      </c>
      <c r="AP38" s="332">
        <v>65653</v>
      </c>
      <c r="AQ38" s="294">
        <f t="shared" si="6"/>
        <v>27.608494533221194</v>
      </c>
      <c r="AR38" s="329">
        <v>10911</v>
      </c>
      <c r="AS38" s="294">
        <f t="shared" si="7"/>
        <v>4.588309503784693</v>
      </c>
      <c r="AT38" s="296">
        <f t="shared" si="8"/>
        <v>0.16619194857813047</v>
      </c>
      <c r="AU38" s="333">
        <v>22050</v>
      </c>
      <c r="AV38" s="266">
        <v>35</v>
      </c>
      <c r="AW38" s="268">
        <v>0.8</v>
      </c>
      <c r="AX38" s="268">
        <v>1.2</v>
      </c>
      <c r="AY38" s="340">
        <v>33654</v>
      </c>
      <c r="AZ38" s="334">
        <v>3626</v>
      </c>
    </row>
    <row r="39" spans="1:52" ht="12.75">
      <c r="A39" s="28" t="s">
        <v>240</v>
      </c>
      <c r="B39" s="28" t="s">
        <v>256</v>
      </c>
      <c r="C39" s="288">
        <v>9838</v>
      </c>
      <c r="D39" s="290" t="s">
        <v>120</v>
      </c>
      <c r="E39" s="242" t="s">
        <v>238</v>
      </c>
      <c r="F39" s="267"/>
      <c r="G39" s="288">
        <v>20847</v>
      </c>
      <c r="H39" s="288">
        <v>8491</v>
      </c>
      <c r="I39" s="288">
        <v>48018</v>
      </c>
      <c r="J39" s="266">
        <f t="shared" si="0"/>
        <v>4.880870095547875</v>
      </c>
      <c r="K39" s="288">
        <v>18113</v>
      </c>
      <c r="L39" s="289">
        <v>287</v>
      </c>
      <c r="M39" s="289">
        <v>489</v>
      </c>
      <c r="N39" s="289">
        <v>6836</v>
      </c>
      <c r="O39" s="289">
        <v>10826</v>
      </c>
      <c r="P39" s="288">
        <v>68886</v>
      </c>
      <c r="Q39" s="288">
        <v>4270</v>
      </c>
      <c r="R39" s="288">
        <v>1464</v>
      </c>
      <c r="S39" s="290">
        <v>45800</v>
      </c>
      <c r="T39" s="291">
        <f t="shared" si="1"/>
        <v>4.655417767838991</v>
      </c>
      <c r="U39" s="288">
        <v>9148</v>
      </c>
      <c r="V39" s="288">
        <v>5074</v>
      </c>
      <c r="W39" s="143">
        <v>43728</v>
      </c>
      <c r="X39" s="288">
        <v>12527</v>
      </c>
      <c r="Y39" s="266">
        <v>57</v>
      </c>
      <c r="Z39" s="288">
        <v>11900</v>
      </c>
      <c r="AA39" s="328">
        <v>12</v>
      </c>
      <c r="AB39" s="342" t="s">
        <v>145</v>
      </c>
      <c r="AC39" s="342" t="s">
        <v>145</v>
      </c>
      <c r="AD39" s="270">
        <v>12</v>
      </c>
      <c r="AE39" s="329">
        <v>11752</v>
      </c>
      <c r="AF39" s="329">
        <v>10000</v>
      </c>
      <c r="AG39" s="34" t="s">
        <v>193</v>
      </c>
      <c r="AH39" s="329">
        <v>202000</v>
      </c>
      <c r="AI39" s="329"/>
      <c r="AJ39" s="330">
        <f t="shared" si="2"/>
        <v>223752</v>
      </c>
      <c r="AK39" s="294">
        <f t="shared" si="3"/>
        <v>22.743647082740395</v>
      </c>
      <c r="AL39" s="329">
        <v>22993</v>
      </c>
      <c r="AM39" s="329">
        <v>320300</v>
      </c>
      <c r="AN39" s="331">
        <f t="shared" si="4"/>
        <v>32.557430372026836</v>
      </c>
      <c r="AO39" s="296">
        <f t="shared" si="5"/>
        <v>0.6985700905401186</v>
      </c>
      <c r="AP39" s="332">
        <v>371195</v>
      </c>
      <c r="AQ39" s="294">
        <f t="shared" si="6"/>
        <v>37.73073795486888</v>
      </c>
      <c r="AR39" s="329">
        <v>33078</v>
      </c>
      <c r="AS39" s="294">
        <f t="shared" si="7"/>
        <v>3.36226875381175</v>
      </c>
      <c r="AT39" s="296">
        <f t="shared" si="8"/>
        <v>0.08911219170516844</v>
      </c>
      <c r="AU39" s="333">
        <v>44143</v>
      </c>
      <c r="AV39" s="266">
        <v>40</v>
      </c>
      <c r="AW39" s="268">
        <v>1</v>
      </c>
      <c r="AX39" s="268">
        <v>5</v>
      </c>
      <c r="AY39" s="340">
        <v>172086</v>
      </c>
      <c r="AZ39" s="334">
        <v>27186</v>
      </c>
    </row>
    <row r="40" spans="1:52" ht="12.75">
      <c r="A40" s="28" t="s">
        <v>223</v>
      </c>
      <c r="B40" s="28" t="s">
        <v>257</v>
      </c>
      <c r="C40" s="265">
        <v>3153</v>
      </c>
      <c r="D40" s="290" t="s">
        <v>120</v>
      </c>
      <c r="E40" s="242" t="s">
        <v>97</v>
      </c>
      <c r="F40" s="267"/>
      <c r="G40" s="288">
        <v>11332</v>
      </c>
      <c r="H40" s="288">
        <v>7892</v>
      </c>
      <c r="I40" s="288">
        <v>32794</v>
      </c>
      <c r="J40" s="266">
        <f t="shared" si="0"/>
        <v>10.400888043133524</v>
      </c>
      <c r="K40" s="288">
        <v>3639</v>
      </c>
      <c r="L40" s="289">
        <v>10</v>
      </c>
      <c r="M40" s="289">
        <v>21</v>
      </c>
      <c r="N40" s="289">
        <v>299</v>
      </c>
      <c r="O40" s="289">
        <v>365</v>
      </c>
      <c r="P40" s="288">
        <v>8944</v>
      </c>
      <c r="Q40" s="288">
        <v>1059</v>
      </c>
      <c r="R40" s="288">
        <v>304</v>
      </c>
      <c r="S40" s="290">
        <v>13390</v>
      </c>
      <c r="T40" s="291">
        <f t="shared" si="1"/>
        <v>4.2467491278147795</v>
      </c>
      <c r="U40" s="288">
        <v>2492</v>
      </c>
      <c r="V40" s="288">
        <v>2870</v>
      </c>
      <c r="W40" s="143">
        <v>3741</v>
      </c>
      <c r="X40" s="288">
        <v>2184</v>
      </c>
      <c r="Y40" s="266">
        <v>29</v>
      </c>
      <c r="Z40" s="288">
        <v>2103</v>
      </c>
      <c r="AA40" s="328">
        <v>7</v>
      </c>
      <c r="AB40" s="317" t="s">
        <v>145</v>
      </c>
      <c r="AC40" s="317" t="s">
        <v>145</v>
      </c>
      <c r="AD40" s="270">
        <v>7</v>
      </c>
      <c r="AE40" s="329">
        <v>8612</v>
      </c>
      <c r="AF40" s="329">
        <v>14000</v>
      </c>
      <c r="AG40" s="329">
        <v>0</v>
      </c>
      <c r="AH40" s="329">
        <v>7300</v>
      </c>
      <c r="AI40" s="329"/>
      <c r="AJ40" s="330">
        <f t="shared" si="2"/>
        <v>29912</v>
      </c>
      <c r="AK40" s="294">
        <f t="shared" si="3"/>
        <v>9.486837932128132</v>
      </c>
      <c r="AL40" s="329">
        <v>1473</v>
      </c>
      <c r="AM40" s="329">
        <v>39817</v>
      </c>
      <c r="AN40" s="331">
        <f t="shared" si="4"/>
        <v>12.628290516967967</v>
      </c>
      <c r="AO40" s="296">
        <f t="shared" si="5"/>
        <v>0.7512369088580255</v>
      </c>
      <c r="AP40" s="332">
        <v>39817</v>
      </c>
      <c r="AQ40" s="294">
        <f t="shared" si="6"/>
        <v>12.628290516967967</v>
      </c>
      <c r="AR40" s="329">
        <v>5643</v>
      </c>
      <c r="AS40" s="294">
        <f t="shared" si="7"/>
        <v>1.7897240723120837</v>
      </c>
      <c r="AT40" s="296">
        <f t="shared" si="8"/>
        <v>0.14172338448401436</v>
      </c>
      <c r="AU40" s="340">
        <v>17788</v>
      </c>
      <c r="AV40" s="266">
        <v>29</v>
      </c>
      <c r="AW40" s="268">
        <v>0.51</v>
      </c>
      <c r="AX40" s="268">
        <v>1</v>
      </c>
      <c r="AY40" s="340">
        <v>20631</v>
      </c>
      <c r="AZ40" s="334">
        <v>1684</v>
      </c>
    </row>
    <row r="41" spans="1:52" ht="12.75">
      <c r="A41" s="28" t="s">
        <v>234</v>
      </c>
      <c r="B41" s="28" t="s">
        <v>258</v>
      </c>
      <c r="C41" s="288">
        <v>4900</v>
      </c>
      <c r="D41" s="242" t="s">
        <v>120</v>
      </c>
      <c r="E41" s="242" t="s">
        <v>97</v>
      </c>
      <c r="F41" s="267"/>
      <c r="G41" s="288">
        <v>15005</v>
      </c>
      <c r="H41" s="288">
        <v>8245</v>
      </c>
      <c r="I41" s="288">
        <v>37079</v>
      </c>
      <c r="J41" s="266">
        <f t="shared" si="0"/>
        <v>7.567142857142857</v>
      </c>
      <c r="K41" s="288">
        <v>4779</v>
      </c>
      <c r="L41" s="289">
        <v>154</v>
      </c>
      <c r="M41" s="289">
        <v>448</v>
      </c>
      <c r="N41" s="289">
        <v>2740</v>
      </c>
      <c r="O41" s="289">
        <v>7004</v>
      </c>
      <c r="P41" s="288">
        <v>46412</v>
      </c>
      <c r="Q41" s="288">
        <v>3040</v>
      </c>
      <c r="R41" s="288">
        <v>1605</v>
      </c>
      <c r="S41" s="290">
        <v>57759</v>
      </c>
      <c r="T41" s="291">
        <f t="shared" si="1"/>
        <v>11.787551020408163</v>
      </c>
      <c r="U41" s="288">
        <v>12304</v>
      </c>
      <c r="V41" s="288">
        <v>5714</v>
      </c>
      <c r="W41" s="143">
        <v>36078</v>
      </c>
      <c r="X41" s="288">
        <v>8338</v>
      </c>
      <c r="Y41" s="266">
        <v>45</v>
      </c>
      <c r="Z41" s="288">
        <v>7900</v>
      </c>
      <c r="AA41" s="328">
        <v>8</v>
      </c>
      <c r="AB41" s="335" t="s">
        <v>145</v>
      </c>
      <c r="AC41" s="335" t="s">
        <v>145</v>
      </c>
      <c r="AD41" s="336">
        <v>14</v>
      </c>
      <c r="AE41" s="329">
        <v>29317</v>
      </c>
      <c r="AF41" s="329">
        <v>12000</v>
      </c>
      <c r="AG41" s="34">
        <v>4000</v>
      </c>
      <c r="AH41" s="329">
        <v>110370</v>
      </c>
      <c r="AI41" s="329">
        <v>4000</v>
      </c>
      <c r="AJ41" s="330">
        <f>SUM(AE41:AI41)</f>
        <v>159687</v>
      </c>
      <c r="AK41" s="294">
        <f t="shared" si="3"/>
        <v>32.589183673469385</v>
      </c>
      <c r="AL41" s="329">
        <v>1493</v>
      </c>
      <c r="AM41" s="329">
        <v>261465</v>
      </c>
      <c r="AN41" s="331">
        <f t="shared" si="4"/>
        <v>53.36020408163265</v>
      </c>
      <c r="AO41" s="296">
        <f t="shared" si="5"/>
        <v>0.6107394871206471</v>
      </c>
      <c r="AP41" s="332">
        <v>387186</v>
      </c>
      <c r="AQ41" s="294">
        <f t="shared" si="6"/>
        <v>79.01755102040816</v>
      </c>
      <c r="AR41" s="329">
        <v>27526</v>
      </c>
      <c r="AS41" s="294">
        <f t="shared" si="7"/>
        <v>5.617551020408163</v>
      </c>
      <c r="AT41" s="296">
        <f t="shared" si="8"/>
        <v>0.07109244652440946</v>
      </c>
      <c r="AU41" s="333">
        <v>50824</v>
      </c>
      <c r="AV41" s="266">
        <v>35</v>
      </c>
      <c r="AW41" s="268">
        <v>1</v>
      </c>
      <c r="AX41" s="268">
        <v>3.5</v>
      </c>
      <c r="AY41" s="340">
        <v>131881</v>
      </c>
      <c r="AZ41" s="334">
        <v>27863</v>
      </c>
    </row>
    <row r="42" spans="1:52" ht="12.75">
      <c r="A42" s="28" t="s">
        <v>225</v>
      </c>
      <c r="B42" s="28" t="s">
        <v>259</v>
      </c>
      <c r="C42" s="288">
        <v>2367</v>
      </c>
      <c r="D42" s="242" t="s">
        <v>120</v>
      </c>
      <c r="E42" s="242" t="s">
        <v>97</v>
      </c>
      <c r="F42" s="267"/>
      <c r="G42" s="288">
        <v>6589</v>
      </c>
      <c r="H42" s="288">
        <v>3823</v>
      </c>
      <c r="I42" s="288">
        <v>21950</v>
      </c>
      <c r="J42" s="266">
        <f t="shared" si="0"/>
        <v>9.273341782847487</v>
      </c>
      <c r="K42" s="288">
        <v>3999</v>
      </c>
      <c r="L42" s="289">
        <v>4</v>
      </c>
      <c r="M42" s="289">
        <v>48</v>
      </c>
      <c r="N42" s="289">
        <v>262</v>
      </c>
      <c r="O42" s="289">
        <v>427</v>
      </c>
      <c r="P42" s="288">
        <v>9560</v>
      </c>
      <c r="Q42" s="288">
        <v>1157</v>
      </c>
      <c r="R42" s="288">
        <v>495</v>
      </c>
      <c r="S42" s="290">
        <v>27714</v>
      </c>
      <c r="T42" s="291">
        <f t="shared" si="1"/>
        <v>11.708491761723701</v>
      </c>
      <c r="U42" s="288">
        <v>4905</v>
      </c>
      <c r="V42" s="288">
        <v>4258</v>
      </c>
      <c r="W42" s="143">
        <v>4215</v>
      </c>
      <c r="X42" s="288">
        <v>1876</v>
      </c>
      <c r="Y42" s="266">
        <v>26</v>
      </c>
      <c r="Z42" s="288">
        <v>2587</v>
      </c>
      <c r="AA42" s="328">
        <v>9</v>
      </c>
      <c r="AB42" s="317" t="s">
        <v>145</v>
      </c>
      <c r="AC42" s="317" t="s">
        <v>145</v>
      </c>
      <c r="AD42" s="270">
        <v>5</v>
      </c>
      <c r="AE42" s="329">
        <v>0</v>
      </c>
      <c r="AF42" s="329">
        <v>4000</v>
      </c>
      <c r="AG42" s="329">
        <v>3200</v>
      </c>
      <c r="AH42" s="329">
        <v>67500</v>
      </c>
      <c r="AI42" s="329"/>
      <c r="AJ42" s="330">
        <f t="shared" si="2"/>
        <v>74700</v>
      </c>
      <c r="AK42" s="294">
        <f t="shared" si="3"/>
        <v>31.55893536121673</v>
      </c>
      <c r="AL42" s="329">
        <v>11473</v>
      </c>
      <c r="AM42" s="329">
        <v>89708</v>
      </c>
      <c r="AN42" s="331">
        <f t="shared" si="4"/>
        <v>37.89945078158006</v>
      </c>
      <c r="AO42" s="296">
        <f t="shared" si="5"/>
        <v>0.8327016542560307</v>
      </c>
      <c r="AP42" s="332">
        <v>84944</v>
      </c>
      <c r="AQ42" s="294">
        <f t="shared" si="6"/>
        <v>35.88677651035066</v>
      </c>
      <c r="AR42" s="329">
        <v>17537</v>
      </c>
      <c r="AS42" s="294">
        <f t="shared" si="7"/>
        <v>7.408956485002112</v>
      </c>
      <c r="AT42" s="296">
        <f t="shared" si="8"/>
        <v>0.20645366359012995</v>
      </c>
      <c r="AU42" s="333">
        <v>26000</v>
      </c>
      <c r="AV42" s="266">
        <v>26</v>
      </c>
      <c r="AW42" s="268">
        <v>1</v>
      </c>
      <c r="AX42" s="268">
        <v>2</v>
      </c>
      <c r="AY42" s="340">
        <v>30588</v>
      </c>
      <c r="AZ42" s="334">
        <v>2922</v>
      </c>
    </row>
    <row r="43" spans="1:52" ht="12.75">
      <c r="A43" s="28" t="s">
        <v>240</v>
      </c>
      <c r="B43" s="28" t="s">
        <v>63</v>
      </c>
      <c r="C43" s="265">
        <v>5171</v>
      </c>
      <c r="D43" s="290" t="s">
        <v>120</v>
      </c>
      <c r="E43" s="290" t="s">
        <v>123</v>
      </c>
      <c r="F43" s="267"/>
      <c r="G43" s="288">
        <v>13336</v>
      </c>
      <c r="H43" s="288">
        <v>6003</v>
      </c>
      <c r="I43" s="288">
        <v>32521</v>
      </c>
      <c r="J43" s="266">
        <f t="shared" si="0"/>
        <v>6.289112357377683</v>
      </c>
      <c r="K43" s="288">
        <v>2294</v>
      </c>
      <c r="L43" s="289">
        <v>196</v>
      </c>
      <c r="M43" s="289">
        <v>300</v>
      </c>
      <c r="N43" s="289">
        <v>2004</v>
      </c>
      <c r="O43" s="289">
        <v>4309</v>
      </c>
      <c r="P43" s="288">
        <v>30050</v>
      </c>
      <c r="Q43" s="288">
        <v>3713</v>
      </c>
      <c r="R43" s="288">
        <v>1003</v>
      </c>
      <c r="S43" s="290">
        <v>31738</v>
      </c>
      <c r="T43" s="291">
        <f t="shared" si="1"/>
        <v>6.137690968864823</v>
      </c>
      <c r="U43" s="288">
        <v>4123</v>
      </c>
      <c r="V43" s="288">
        <v>5809</v>
      </c>
      <c r="W43" s="143">
        <v>7756</v>
      </c>
      <c r="X43" s="288">
        <v>3928</v>
      </c>
      <c r="Y43" s="266">
        <v>44</v>
      </c>
      <c r="Z43" s="288">
        <v>4790</v>
      </c>
      <c r="AA43" s="328">
        <v>5</v>
      </c>
      <c r="AB43" s="317" t="s">
        <v>145</v>
      </c>
      <c r="AC43" s="317" t="s">
        <v>146</v>
      </c>
      <c r="AD43" s="270">
        <v>10</v>
      </c>
      <c r="AE43" s="329">
        <v>11752</v>
      </c>
      <c r="AF43" s="329">
        <v>0</v>
      </c>
      <c r="AG43" s="34" t="s">
        <v>193</v>
      </c>
      <c r="AH43" s="329">
        <v>180000</v>
      </c>
      <c r="AI43" s="329"/>
      <c r="AJ43" s="343">
        <f>SUM(AE43:AH43)</f>
        <v>191752</v>
      </c>
      <c r="AK43" s="294">
        <f t="shared" si="3"/>
        <v>37.082189131696</v>
      </c>
      <c r="AL43" s="329">
        <v>11574</v>
      </c>
      <c r="AM43" s="329">
        <v>233843</v>
      </c>
      <c r="AN43" s="331">
        <f t="shared" si="4"/>
        <v>45.222007348675305</v>
      </c>
      <c r="AO43" s="296">
        <f t="shared" si="5"/>
        <v>0.8200031645163636</v>
      </c>
      <c r="AP43" s="332">
        <v>233843</v>
      </c>
      <c r="AQ43" s="294">
        <f t="shared" si="6"/>
        <v>45.222007348675305</v>
      </c>
      <c r="AR43" s="329">
        <v>31191</v>
      </c>
      <c r="AS43" s="294">
        <f t="shared" si="7"/>
        <v>6.0319087217172696</v>
      </c>
      <c r="AT43" s="296">
        <f t="shared" si="8"/>
        <v>0.13338436472334003</v>
      </c>
      <c r="AU43" s="333">
        <v>21827</v>
      </c>
      <c r="AV43" s="266">
        <v>35</v>
      </c>
      <c r="AW43" s="268">
        <v>1</v>
      </c>
      <c r="AX43" s="268">
        <v>6</v>
      </c>
      <c r="AY43" s="340">
        <v>108559</v>
      </c>
      <c r="AZ43" s="334">
        <v>14624</v>
      </c>
    </row>
    <row r="44" spans="1:52" ht="12.75">
      <c r="A44" s="28" t="s">
        <v>223</v>
      </c>
      <c r="B44" s="28" t="s">
        <v>260</v>
      </c>
      <c r="C44" s="288">
        <v>4444</v>
      </c>
      <c r="D44" s="242" t="s">
        <v>120</v>
      </c>
      <c r="E44" s="242" t="s">
        <v>123</v>
      </c>
      <c r="F44" s="267"/>
      <c r="G44" s="288">
        <v>27800</v>
      </c>
      <c r="H44" s="288">
        <v>8251</v>
      </c>
      <c r="I44" s="288">
        <v>49524</v>
      </c>
      <c r="J44" s="266">
        <f t="shared" si="0"/>
        <v>11.144014401440144</v>
      </c>
      <c r="K44" s="288">
        <v>4574</v>
      </c>
      <c r="L44" s="289">
        <v>50</v>
      </c>
      <c r="M44" s="289">
        <v>82</v>
      </c>
      <c r="N44" s="289">
        <v>395</v>
      </c>
      <c r="O44" s="289">
        <v>705</v>
      </c>
      <c r="P44" s="288">
        <v>35757</v>
      </c>
      <c r="Q44" s="288">
        <v>2045</v>
      </c>
      <c r="R44" s="288">
        <v>753</v>
      </c>
      <c r="S44" s="290">
        <v>26265</v>
      </c>
      <c r="T44" s="291">
        <f t="shared" si="1"/>
        <v>5.91021602160216</v>
      </c>
      <c r="U44" s="288">
        <v>2930</v>
      </c>
      <c r="V44" s="288">
        <v>4366</v>
      </c>
      <c r="W44" s="143">
        <v>8267</v>
      </c>
      <c r="X44" s="288">
        <v>5147</v>
      </c>
      <c r="Y44" s="266">
        <v>41</v>
      </c>
      <c r="Z44" s="288">
        <v>6000</v>
      </c>
      <c r="AA44" s="328">
        <v>8</v>
      </c>
      <c r="AB44" s="317" t="s">
        <v>146</v>
      </c>
      <c r="AC44" s="317" t="s">
        <v>146</v>
      </c>
      <c r="AD44" s="270">
        <v>7</v>
      </c>
      <c r="AE44" s="329">
        <v>8612</v>
      </c>
      <c r="AF44" s="329">
        <v>3000</v>
      </c>
      <c r="AG44" s="329">
        <v>4000</v>
      </c>
      <c r="AH44" s="329">
        <v>25000</v>
      </c>
      <c r="AI44" s="329"/>
      <c r="AJ44" s="330">
        <f t="shared" si="2"/>
        <v>40612</v>
      </c>
      <c r="AK44" s="294">
        <f t="shared" si="3"/>
        <v>9.138613861386139</v>
      </c>
      <c r="AL44" s="329">
        <v>1473</v>
      </c>
      <c r="AM44" s="329">
        <v>121131</v>
      </c>
      <c r="AN44" s="331">
        <f t="shared" si="4"/>
        <v>27.257200720072007</v>
      </c>
      <c r="AO44" s="296">
        <f t="shared" si="5"/>
        <v>0.3352733817107099</v>
      </c>
      <c r="AP44" s="332">
        <v>153340</v>
      </c>
      <c r="AQ44" s="294">
        <f t="shared" si="6"/>
        <v>34.504950495049506</v>
      </c>
      <c r="AR44" s="329">
        <v>19503</v>
      </c>
      <c r="AS44" s="294">
        <f t="shared" si="7"/>
        <v>4.388613861386139</v>
      </c>
      <c r="AT44" s="296">
        <f t="shared" si="8"/>
        <v>0.12718794835007174</v>
      </c>
      <c r="AU44" s="333">
        <v>40000</v>
      </c>
      <c r="AV44" s="266">
        <v>40</v>
      </c>
      <c r="AW44" s="268">
        <v>1</v>
      </c>
      <c r="AX44" s="268">
        <v>8</v>
      </c>
      <c r="AY44" s="340">
        <v>75658</v>
      </c>
      <c r="AZ44" s="334">
        <v>9452</v>
      </c>
    </row>
    <row r="45" spans="1:52" ht="12.75">
      <c r="A45" s="28" t="s">
        <v>225</v>
      </c>
      <c r="B45" s="28" t="s">
        <v>261</v>
      </c>
      <c r="C45" s="288">
        <v>4464</v>
      </c>
      <c r="D45" s="242" t="s">
        <v>120</v>
      </c>
      <c r="E45" s="242" t="s">
        <v>97</v>
      </c>
      <c r="F45" s="267"/>
      <c r="G45" s="288">
        <v>8115</v>
      </c>
      <c r="H45" s="288">
        <v>5281</v>
      </c>
      <c r="I45" s="288">
        <v>25477</v>
      </c>
      <c r="J45" s="266">
        <f t="shared" si="0"/>
        <v>5.707213261648746</v>
      </c>
      <c r="K45" s="288">
        <v>3571</v>
      </c>
      <c r="L45" s="289">
        <v>130</v>
      </c>
      <c r="M45" s="289">
        <v>173</v>
      </c>
      <c r="N45" s="289">
        <v>1509</v>
      </c>
      <c r="O45" s="289">
        <v>2425</v>
      </c>
      <c r="P45" s="288">
        <v>20215</v>
      </c>
      <c r="Q45" s="288">
        <v>1529</v>
      </c>
      <c r="R45" s="288">
        <v>801</v>
      </c>
      <c r="S45" s="290">
        <v>22041</v>
      </c>
      <c r="T45" s="291">
        <f t="shared" si="1"/>
        <v>4.9375</v>
      </c>
      <c r="U45" s="288">
        <v>4829</v>
      </c>
      <c r="V45" s="288">
        <v>2901</v>
      </c>
      <c r="W45" s="143">
        <v>10604</v>
      </c>
      <c r="X45" s="288">
        <v>5135</v>
      </c>
      <c r="Y45" s="266">
        <v>52</v>
      </c>
      <c r="Z45" s="288">
        <v>4200</v>
      </c>
      <c r="AA45" s="328">
        <v>4</v>
      </c>
      <c r="AB45" s="317" t="s">
        <v>145</v>
      </c>
      <c r="AC45" s="317" t="s">
        <v>145</v>
      </c>
      <c r="AD45" s="270">
        <v>9</v>
      </c>
      <c r="AE45" s="329">
        <v>0</v>
      </c>
      <c r="AF45" s="329">
        <v>18400</v>
      </c>
      <c r="AG45" s="329">
        <v>16500</v>
      </c>
      <c r="AH45" s="329">
        <v>69978</v>
      </c>
      <c r="AI45" s="329"/>
      <c r="AJ45" s="330">
        <f t="shared" si="2"/>
        <v>104878</v>
      </c>
      <c r="AK45" s="294">
        <f t="shared" si="3"/>
        <v>23.494175627240143</v>
      </c>
      <c r="AL45" s="329">
        <v>5524</v>
      </c>
      <c r="AM45" s="329">
        <v>131767</v>
      </c>
      <c r="AN45" s="331">
        <f t="shared" si="4"/>
        <v>29.517697132616487</v>
      </c>
      <c r="AO45" s="296">
        <f t="shared" si="5"/>
        <v>0.795935249341641</v>
      </c>
      <c r="AP45" s="332">
        <v>123663</v>
      </c>
      <c r="AQ45" s="294">
        <f t="shared" si="6"/>
        <v>27.70228494623656</v>
      </c>
      <c r="AR45" s="329">
        <v>7292</v>
      </c>
      <c r="AS45" s="294">
        <f t="shared" si="7"/>
        <v>1.6335125448028673</v>
      </c>
      <c r="AT45" s="296">
        <f t="shared" si="8"/>
        <v>0.058966707907781635</v>
      </c>
      <c r="AU45" s="333">
        <v>29016</v>
      </c>
      <c r="AV45" s="266">
        <v>40</v>
      </c>
      <c r="AW45" s="268">
        <v>0.75</v>
      </c>
      <c r="AX45" s="268">
        <v>2.31</v>
      </c>
      <c r="AY45" s="340">
        <v>62394</v>
      </c>
      <c r="AZ45" s="334">
        <v>11006</v>
      </c>
    </row>
    <row r="46" spans="10:46" ht="12.75">
      <c r="J46" s="142"/>
      <c r="T46" s="291"/>
      <c r="W46" s="344"/>
      <c r="AA46" s="309"/>
      <c r="AB46" s="317"/>
      <c r="AC46" s="317"/>
      <c r="AD46" s="1"/>
      <c r="AK46" s="294"/>
      <c r="AN46" s="142"/>
      <c r="AO46" s="142"/>
      <c r="AQ46" s="142"/>
      <c r="AS46" s="142"/>
      <c r="AT46" s="142"/>
    </row>
    <row r="47" spans="3:52" ht="12.75">
      <c r="C47" s="40">
        <f>SUM(C13:C46)</f>
        <v>254305</v>
      </c>
      <c r="G47" s="40">
        <f>SUM(G13:G46)</f>
        <v>527724</v>
      </c>
      <c r="H47" s="40">
        <f>SUM(H13:H46)</f>
        <v>281138</v>
      </c>
      <c r="I47" s="40">
        <f>SUM(I13:I45)</f>
        <v>1289376</v>
      </c>
      <c r="J47" s="166">
        <f>AVERAGE(J13:J45)</f>
        <v>14.65248572208061</v>
      </c>
      <c r="L47" s="40">
        <f aca="true" t="shared" si="9" ref="L47:R47">SUM(L13:L46)</f>
        <v>3700</v>
      </c>
      <c r="M47" s="40">
        <f t="shared" si="9"/>
        <v>7073</v>
      </c>
      <c r="N47" s="40">
        <f t="shared" si="9"/>
        <v>77164</v>
      </c>
      <c r="O47" s="40">
        <f t="shared" si="9"/>
        <v>131772</v>
      </c>
      <c r="P47" s="40">
        <f t="shared" si="9"/>
        <v>1141037</v>
      </c>
      <c r="Q47" s="40">
        <f t="shared" si="9"/>
        <v>102913</v>
      </c>
      <c r="R47" s="40">
        <f t="shared" si="9"/>
        <v>33028</v>
      </c>
      <c r="S47" s="40">
        <f>SUM(S13:S45)</f>
        <v>1655633</v>
      </c>
      <c r="T47" s="161">
        <f>AVERAGE(T13:T46)</f>
        <v>10.126285250745573</v>
      </c>
      <c r="U47" s="143">
        <f>SUM(U13:U46)</f>
        <v>202067</v>
      </c>
      <c r="V47" s="143">
        <f>SUM(V13:V46)</f>
        <v>184840</v>
      </c>
      <c r="W47" s="143">
        <f>SUM(W13:W46)</f>
        <v>1288485</v>
      </c>
      <c r="X47" s="143">
        <f>SUM(X13:X46)</f>
        <v>188701</v>
      </c>
      <c r="Y47" s="18">
        <f>SUM(Y13:Y45)</f>
        <v>1163.5</v>
      </c>
      <c r="AA47" s="348">
        <f>SUM(AA13:AA46)</f>
        <v>302</v>
      </c>
      <c r="AB47" s="317"/>
      <c r="AC47" s="317"/>
      <c r="AD47" s="1"/>
      <c r="AE47" s="360">
        <f aca="true" t="shared" si="10" ref="AE47:AJ47">SUM(AE13:AE46)</f>
        <v>3352600</v>
      </c>
      <c r="AF47" s="360">
        <f t="shared" si="10"/>
        <v>232206</v>
      </c>
      <c r="AG47" s="360">
        <f t="shared" si="10"/>
        <v>111326</v>
      </c>
      <c r="AH47" s="360">
        <f t="shared" si="10"/>
        <v>2046195</v>
      </c>
      <c r="AI47" s="341">
        <f t="shared" si="10"/>
        <v>758001</v>
      </c>
      <c r="AJ47" s="360">
        <f t="shared" si="10"/>
        <v>6500328</v>
      </c>
      <c r="AK47" s="294">
        <f>AVERAGE(AK13:AK45)</f>
        <v>30.215404396572406</v>
      </c>
      <c r="AM47" s="360">
        <f>SUM(AM13:AM46)</f>
        <v>9394488</v>
      </c>
      <c r="AN47" s="306">
        <f>AVERAGE(AN13:AN46)</f>
        <v>53.17907037205079</v>
      </c>
      <c r="AO47" s="346">
        <f>AVERAGE(AO13:AO45)</f>
        <v>0.6174570392037895</v>
      </c>
      <c r="AP47" s="360">
        <f>SUM(AP13:AP45)</f>
        <v>9188830</v>
      </c>
      <c r="AQ47" s="347">
        <f>AVERAGE(AQ13:AQ46)</f>
        <v>52.65961556195098</v>
      </c>
      <c r="AR47" s="341">
        <f>SUM(AR13:AR45)</f>
        <v>833537</v>
      </c>
      <c r="AS47" s="347">
        <f>AVERAGE(AS13:AS46)</f>
        <v>5.737513828699279</v>
      </c>
      <c r="AT47" s="346">
        <f>AVERAGE(AT13:AT45)</f>
        <v>0.10954156462698701</v>
      </c>
      <c r="AX47" s="18">
        <f>SUM(AX13:AX46)</f>
        <v>137.01999999999998</v>
      </c>
      <c r="AY47" s="360">
        <f>SUM(AY13:AY46)</f>
        <v>4204552</v>
      </c>
      <c r="AZ47" s="360">
        <f>SUM(AZ13:AZ46)</f>
        <v>1518344</v>
      </c>
    </row>
    <row r="48" spans="10:46" ht="12.75">
      <c r="J48" s="142"/>
      <c r="T48" s="142"/>
      <c r="W48" s="345"/>
      <c r="AA48" s="309"/>
      <c r="AB48" s="317"/>
      <c r="AC48" s="317"/>
      <c r="AD48" s="1"/>
      <c r="AK48" s="294"/>
      <c r="AN48" s="142"/>
      <c r="AO48" s="142"/>
      <c r="AQ48" s="142"/>
      <c r="AS48" s="142"/>
      <c r="AT48" s="142"/>
    </row>
    <row r="49" spans="10:52" ht="12.75">
      <c r="J49" s="142"/>
      <c r="T49" s="142"/>
      <c r="W49" s="308"/>
      <c r="AA49" s="309"/>
      <c r="AB49" s="317"/>
      <c r="AC49" s="317"/>
      <c r="AD49" s="1"/>
      <c r="AK49" s="142"/>
      <c r="AN49" s="142"/>
      <c r="AO49" s="142"/>
      <c r="AQ49" s="142"/>
      <c r="AS49" s="142"/>
      <c r="AT49" s="142"/>
      <c r="AX49" t="s">
        <v>215</v>
      </c>
      <c r="AZ49" s="252">
        <f>(AY47+AZ47)/AM47</f>
        <v>0.6091759338028853</v>
      </c>
    </row>
  </sheetData>
  <sheetProtection/>
  <mergeCells count="4">
    <mergeCell ref="G4:K4"/>
    <mergeCell ref="L5:AC5"/>
    <mergeCell ref="G6:K6"/>
    <mergeCell ref="AE6:AK6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4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2" ht="12.75">
      <c r="A1" s="307" t="s">
        <v>282</v>
      </c>
      <c r="B1" s="307"/>
      <c r="C1" s="307"/>
      <c r="D1" s="307"/>
      <c r="E1" s="142"/>
      <c r="J1" s="154"/>
      <c r="S1" s="1"/>
      <c r="T1" s="154"/>
      <c r="W1" s="308"/>
      <c r="Y1" s="126"/>
      <c r="Z1" s="5"/>
      <c r="AA1" s="309"/>
      <c r="AB1" s="310"/>
      <c r="AC1" s="310"/>
      <c r="AD1" s="6"/>
      <c r="AE1" s="258"/>
      <c r="AF1" s="258"/>
      <c r="AG1" s="258"/>
      <c r="AH1" s="258"/>
      <c r="AI1" s="258"/>
      <c r="AJ1" s="28"/>
      <c r="AK1" s="154"/>
      <c r="AL1" s="258"/>
      <c r="AN1" s="154"/>
      <c r="AO1" s="154"/>
      <c r="AQ1" s="154"/>
      <c r="AS1" s="154"/>
      <c r="AT1" s="154"/>
      <c r="AY1" s="260"/>
      <c r="AZ1" s="128"/>
    </row>
    <row r="2" spans="1:52" ht="12.75">
      <c r="A2" s="307" t="s">
        <v>283</v>
      </c>
      <c r="B2" s="307"/>
      <c r="C2" s="307"/>
      <c r="D2" s="307"/>
      <c r="E2" s="142"/>
      <c r="J2" s="154"/>
      <c r="S2" s="1"/>
      <c r="T2" s="154"/>
      <c r="W2" s="308"/>
      <c r="Y2" s="126"/>
      <c r="Z2" s="5"/>
      <c r="AA2" s="309"/>
      <c r="AB2" s="310"/>
      <c r="AC2" s="310"/>
      <c r="AD2" s="6"/>
      <c r="AE2" s="258"/>
      <c r="AF2" s="258"/>
      <c r="AG2" s="258"/>
      <c r="AH2" s="258"/>
      <c r="AI2" s="258"/>
      <c r="AJ2" s="28"/>
      <c r="AK2" s="154"/>
      <c r="AL2" s="258"/>
      <c r="AN2" s="154"/>
      <c r="AO2" s="154"/>
      <c r="AQ2" s="154"/>
      <c r="AS2" s="154"/>
      <c r="AT2" s="154"/>
      <c r="AY2" s="260"/>
      <c r="AZ2" s="128"/>
    </row>
    <row r="3" spans="1:52" ht="13.5" thickBot="1">
      <c r="A3" s="28" t="s">
        <v>284</v>
      </c>
      <c r="B3" s="307"/>
      <c r="C3" s="307"/>
      <c r="D3" s="193"/>
      <c r="E3" s="142"/>
      <c r="J3" s="154"/>
      <c r="S3" s="1"/>
      <c r="T3" s="154"/>
      <c r="W3" s="308"/>
      <c r="Y3" s="126"/>
      <c r="Z3" s="5"/>
      <c r="AA3" s="309"/>
      <c r="AB3" s="310"/>
      <c r="AC3" s="310"/>
      <c r="AD3" s="6"/>
      <c r="AE3" s="258"/>
      <c r="AF3" s="258"/>
      <c r="AG3" s="258"/>
      <c r="AH3" s="258"/>
      <c r="AI3" s="258"/>
      <c r="AJ3" s="28"/>
      <c r="AK3" s="154"/>
      <c r="AL3" s="258"/>
      <c r="AN3" s="154"/>
      <c r="AO3" s="154"/>
      <c r="AQ3" s="154"/>
      <c r="AS3" s="154"/>
      <c r="AT3" s="154"/>
      <c r="AY3" s="260"/>
      <c r="AZ3" s="128"/>
    </row>
    <row r="4" spans="1:52" ht="13.5" thickBot="1">
      <c r="A4" s="307"/>
      <c r="B4" s="307"/>
      <c r="C4" s="307"/>
      <c r="D4" s="307"/>
      <c r="E4" s="142"/>
      <c r="G4" s="361"/>
      <c r="H4" s="361"/>
      <c r="I4" s="361"/>
      <c r="J4" s="361"/>
      <c r="K4" s="361"/>
      <c r="L4" s="4"/>
      <c r="M4" s="4"/>
      <c r="N4" s="4"/>
      <c r="O4" s="4"/>
      <c r="S4" s="1"/>
      <c r="T4" s="154"/>
      <c r="W4" s="308"/>
      <c r="Y4" s="201"/>
      <c r="Z4" s="5"/>
      <c r="AA4" s="309"/>
      <c r="AB4" s="310"/>
      <c r="AC4" s="310"/>
      <c r="AD4" s="6"/>
      <c r="AE4" s="261"/>
      <c r="AF4" s="262"/>
      <c r="AG4" s="262" t="s">
        <v>172</v>
      </c>
      <c r="AH4" s="262"/>
      <c r="AI4" s="262"/>
      <c r="AJ4" s="167"/>
      <c r="AK4" s="195"/>
      <c r="AL4" s="262"/>
      <c r="AM4" s="108"/>
      <c r="AN4" s="195"/>
      <c r="AO4" s="196"/>
      <c r="AQ4" s="154"/>
      <c r="AS4" s="154"/>
      <c r="AT4" s="154"/>
      <c r="AY4" s="260"/>
      <c r="AZ4" s="128"/>
    </row>
    <row r="5" spans="1:52" ht="13.5" thickBot="1">
      <c r="A5" s="194"/>
      <c r="B5" s="142"/>
      <c r="C5" s="142"/>
      <c r="D5" s="142"/>
      <c r="E5" s="142"/>
      <c r="I5" s="3"/>
      <c r="J5" s="154"/>
      <c r="L5" s="362" t="s">
        <v>141</v>
      </c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75"/>
      <c r="AD5" s="15"/>
      <c r="AE5" s="258"/>
      <c r="AF5" s="258"/>
      <c r="AG5" s="258"/>
      <c r="AH5" s="258"/>
      <c r="AI5" s="258"/>
      <c r="AJ5" s="28"/>
      <c r="AK5" s="154"/>
      <c r="AL5" s="258"/>
      <c r="AN5" s="311"/>
      <c r="AO5" s="154"/>
      <c r="AP5" s="114"/>
      <c r="AQ5" s="198"/>
      <c r="AR5" s="112" t="s">
        <v>173</v>
      </c>
      <c r="AS5" s="198"/>
      <c r="AT5" s="199"/>
      <c r="AY5" s="260"/>
      <c r="AZ5" s="128"/>
    </row>
    <row r="6" spans="1:52" ht="13.5" thickBot="1">
      <c r="A6" s="142"/>
      <c r="B6" s="193"/>
      <c r="C6" s="193"/>
      <c r="D6" s="193"/>
      <c r="E6" s="193"/>
      <c r="F6" s="192"/>
      <c r="G6" s="362" t="s">
        <v>75</v>
      </c>
      <c r="H6" s="363"/>
      <c r="I6" s="363"/>
      <c r="J6" s="363"/>
      <c r="K6" s="375"/>
      <c r="L6" s="4"/>
      <c r="M6" s="4"/>
      <c r="N6" s="4"/>
      <c r="O6" s="4"/>
      <c r="S6" s="1"/>
      <c r="T6" s="154"/>
      <c r="W6" s="308"/>
      <c r="Y6" s="126"/>
      <c r="Z6" s="5"/>
      <c r="AA6" s="309"/>
      <c r="AB6" s="310"/>
      <c r="AC6" s="310"/>
      <c r="AD6" s="6"/>
      <c r="AE6" s="376" t="s">
        <v>174</v>
      </c>
      <c r="AF6" s="377"/>
      <c r="AG6" s="377"/>
      <c r="AH6" s="377"/>
      <c r="AI6" s="377"/>
      <c r="AJ6" s="377"/>
      <c r="AK6" s="378"/>
      <c r="AL6" s="258"/>
      <c r="AN6" s="154"/>
      <c r="AO6" s="154"/>
      <c r="AQ6" s="154"/>
      <c r="AS6" s="154"/>
      <c r="AT6" s="154"/>
      <c r="AY6" s="260"/>
      <c r="AZ6" s="128"/>
    </row>
    <row r="7" spans="1:52" ht="12.75">
      <c r="A7" s="142"/>
      <c r="B7" s="142"/>
      <c r="C7" s="142"/>
      <c r="D7" s="142"/>
      <c r="E7" s="142"/>
      <c r="F7" s="2"/>
      <c r="G7" s="4"/>
      <c r="H7" s="4"/>
      <c r="I7" s="4"/>
      <c r="J7" s="202"/>
      <c r="K7" s="4"/>
      <c r="L7" s="4"/>
      <c r="M7" s="4"/>
      <c r="N7" s="4"/>
      <c r="O7" s="4"/>
      <c r="S7" s="1"/>
      <c r="T7" s="154"/>
      <c r="W7" s="308"/>
      <c r="Y7" s="126"/>
      <c r="Z7" s="5"/>
      <c r="AA7" s="309"/>
      <c r="AB7" s="310"/>
      <c r="AC7" s="310"/>
      <c r="AD7" s="6"/>
      <c r="AE7" s="264"/>
      <c r="AF7" s="264"/>
      <c r="AG7" s="264"/>
      <c r="AH7" s="264"/>
      <c r="AI7" s="264"/>
      <c r="AJ7" s="37"/>
      <c r="AK7" s="197"/>
      <c r="AL7" s="258"/>
      <c r="AN7" s="154"/>
      <c r="AO7" s="154"/>
      <c r="AQ7" s="154"/>
      <c r="AS7" s="154"/>
      <c r="AT7" s="154"/>
      <c r="AY7" s="260"/>
      <c r="AZ7" s="128"/>
    </row>
    <row r="8" spans="1:52" ht="12.75">
      <c r="A8" s="312">
        <v>1.32</v>
      </c>
      <c r="B8" s="312"/>
      <c r="C8" s="312">
        <v>1.24</v>
      </c>
      <c r="D8" s="312">
        <v>1.25</v>
      </c>
      <c r="E8" s="313">
        <v>1.26</v>
      </c>
      <c r="F8" s="314"/>
      <c r="G8" s="314" t="s">
        <v>176</v>
      </c>
      <c r="H8" s="314" t="s">
        <v>177</v>
      </c>
      <c r="I8" s="314">
        <v>2.25</v>
      </c>
      <c r="J8" s="312"/>
      <c r="K8" s="315">
        <v>2.31</v>
      </c>
      <c r="L8" s="314">
        <v>3.17</v>
      </c>
      <c r="M8" s="314">
        <v>3.19</v>
      </c>
      <c r="N8" s="314">
        <v>3.23</v>
      </c>
      <c r="O8" s="356" t="s">
        <v>285</v>
      </c>
      <c r="P8" s="314">
        <v>3.1</v>
      </c>
      <c r="Q8" s="318">
        <v>3.2</v>
      </c>
      <c r="R8" s="314">
        <v>3.3</v>
      </c>
      <c r="S8" s="314">
        <v>4.12</v>
      </c>
      <c r="T8" s="312"/>
      <c r="U8" s="314">
        <v>4.16</v>
      </c>
      <c r="V8" s="314">
        <v>4.17</v>
      </c>
      <c r="W8" s="317">
        <v>5.4</v>
      </c>
      <c r="X8" s="314">
        <v>5.6</v>
      </c>
      <c r="Y8" s="318">
        <v>8.6</v>
      </c>
      <c r="Z8" s="315">
        <v>9.25</v>
      </c>
      <c r="AA8" s="314">
        <v>9.26</v>
      </c>
      <c r="AB8" s="319">
        <v>9.34</v>
      </c>
      <c r="AC8" s="310">
        <v>9.35</v>
      </c>
      <c r="AD8" s="314">
        <v>10.3</v>
      </c>
      <c r="AE8" s="320"/>
      <c r="AF8" s="320"/>
      <c r="AG8" s="320"/>
      <c r="AH8" s="320"/>
      <c r="AI8" s="320"/>
      <c r="AJ8" s="312">
        <v>11.2</v>
      </c>
      <c r="AK8" s="312"/>
      <c r="AL8" s="321">
        <v>11.8</v>
      </c>
      <c r="AM8" s="315">
        <v>11.2</v>
      </c>
      <c r="AN8" s="322"/>
      <c r="AO8" s="312"/>
      <c r="AP8" s="314">
        <v>12.33</v>
      </c>
      <c r="AQ8" s="312"/>
      <c r="AR8" s="314">
        <v>12.9</v>
      </c>
      <c r="AS8" s="312"/>
      <c r="AT8" s="312"/>
      <c r="AU8" s="310" t="s">
        <v>216</v>
      </c>
      <c r="AV8" s="314">
        <v>6.1</v>
      </c>
      <c r="AW8" s="310" t="s">
        <v>281</v>
      </c>
      <c r="AX8" s="314">
        <v>6.12</v>
      </c>
      <c r="AY8" s="323">
        <v>12.3</v>
      </c>
      <c r="AZ8" s="318">
        <v>12.4</v>
      </c>
    </row>
    <row r="9" spans="1:52" ht="12.75">
      <c r="A9" s="312"/>
      <c r="B9" s="312"/>
      <c r="C9" s="312">
        <v>2010</v>
      </c>
      <c r="D9" s="312"/>
      <c r="E9" s="312"/>
      <c r="F9" s="314"/>
      <c r="G9" s="314" t="s">
        <v>73</v>
      </c>
      <c r="H9" s="314" t="s">
        <v>76</v>
      </c>
      <c r="I9" s="314" t="s">
        <v>131</v>
      </c>
      <c r="J9" s="312" t="s">
        <v>75</v>
      </c>
      <c r="K9" s="314"/>
      <c r="L9" s="314" t="s">
        <v>204</v>
      </c>
      <c r="M9" s="314" t="s">
        <v>80</v>
      </c>
      <c r="N9" s="314" t="s">
        <v>204</v>
      </c>
      <c r="O9" s="314" t="s">
        <v>80</v>
      </c>
      <c r="P9" s="314"/>
      <c r="Q9" s="314" t="s">
        <v>85</v>
      </c>
      <c r="R9" s="314" t="s">
        <v>132</v>
      </c>
      <c r="S9" s="314" t="s">
        <v>131</v>
      </c>
      <c r="T9" s="312" t="s">
        <v>87</v>
      </c>
      <c r="U9" s="314" t="s">
        <v>88</v>
      </c>
      <c r="V9" s="314" t="s">
        <v>88</v>
      </c>
      <c r="W9" s="317"/>
      <c r="X9" s="314"/>
      <c r="Y9" s="315" t="s">
        <v>136</v>
      </c>
      <c r="Z9" s="314"/>
      <c r="AA9" s="314" t="s">
        <v>181</v>
      </c>
      <c r="AB9" s="310" t="s">
        <v>94</v>
      </c>
      <c r="AC9" s="310" t="s">
        <v>96</v>
      </c>
      <c r="AD9" s="314" t="s">
        <v>182</v>
      </c>
      <c r="AE9" s="320"/>
      <c r="AF9" s="320"/>
      <c r="AG9" s="320"/>
      <c r="AH9" s="320"/>
      <c r="AI9" s="320" t="s">
        <v>217</v>
      </c>
      <c r="AJ9" s="312" t="s">
        <v>80</v>
      </c>
      <c r="AK9" s="312" t="s">
        <v>102</v>
      </c>
      <c r="AL9" s="320" t="s">
        <v>105</v>
      </c>
      <c r="AM9" s="314" t="s">
        <v>80</v>
      </c>
      <c r="AN9" s="322"/>
      <c r="AO9" s="312" t="s">
        <v>110</v>
      </c>
      <c r="AP9" s="314" t="s">
        <v>80</v>
      </c>
      <c r="AQ9" s="312"/>
      <c r="AR9" s="314" t="s">
        <v>80</v>
      </c>
      <c r="AS9" s="312"/>
      <c r="AT9" s="312" t="s">
        <v>113</v>
      </c>
      <c r="AU9" s="314" t="s">
        <v>115</v>
      </c>
      <c r="AV9" s="312" t="s">
        <v>136</v>
      </c>
      <c r="AW9" s="312" t="s">
        <v>183</v>
      </c>
      <c r="AX9" s="312" t="s">
        <v>80</v>
      </c>
      <c r="AY9" s="324"/>
      <c r="AZ9" s="325"/>
    </row>
    <row r="10" spans="1:52" ht="12.75">
      <c r="A10" s="312" t="s">
        <v>69</v>
      </c>
      <c r="B10" s="312" t="s">
        <v>68</v>
      </c>
      <c r="C10" s="312" t="s">
        <v>70</v>
      </c>
      <c r="D10" s="312" t="s">
        <v>72</v>
      </c>
      <c r="E10" s="312" t="s">
        <v>70</v>
      </c>
      <c r="F10" s="314"/>
      <c r="G10" s="314" t="s">
        <v>74</v>
      </c>
      <c r="H10" s="314" t="s">
        <v>74</v>
      </c>
      <c r="I10" s="314" t="s">
        <v>80</v>
      </c>
      <c r="J10" s="312" t="s">
        <v>81</v>
      </c>
      <c r="K10" s="314" t="s">
        <v>80</v>
      </c>
      <c r="L10" s="314" t="s">
        <v>205</v>
      </c>
      <c r="M10" s="314" t="s">
        <v>205</v>
      </c>
      <c r="N10" s="314" t="s">
        <v>205</v>
      </c>
      <c r="O10" s="314" t="s">
        <v>205</v>
      </c>
      <c r="P10" s="314" t="s">
        <v>68</v>
      </c>
      <c r="Q10" s="314" t="s">
        <v>129</v>
      </c>
      <c r="R10" s="314" t="s">
        <v>175</v>
      </c>
      <c r="S10" s="314" t="s">
        <v>80</v>
      </c>
      <c r="T10" s="312" t="s">
        <v>81</v>
      </c>
      <c r="U10" s="314" t="s">
        <v>133</v>
      </c>
      <c r="V10" s="314" t="s">
        <v>133</v>
      </c>
      <c r="W10" s="317" t="s">
        <v>211</v>
      </c>
      <c r="X10" s="314" t="s">
        <v>89</v>
      </c>
      <c r="Y10" s="315" t="s">
        <v>91</v>
      </c>
      <c r="Z10" s="314" t="s">
        <v>92</v>
      </c>
      <c r="AA10" s="314" t="s">
        <v>184</v>
      </c>
      <c r="AB10" s="310" t="s">
        <v>137</v>
      </c>
      <c r="AC10" s="310" t="s">
        <v>94</v>
      </c>
      <c r="AD10" s="314" t="s">
        <v>214</v>
      </c>
      <c r="AE10" s="320"/>
      <c r="AF10" s="320"/>
      <c r="AG10" s="320" t="s">
        <v>98</v>
      </c>
      <c r="AH10" s="320" t="s">
        <v>100</v>
      </c>
      <c r="AI10" s="320" t="s">
        <v>218</v>
      </c>
      <c r="AJ10" s="312" t="s">
        <v>102</v>
      </c>
      <c r="AK10" s="312" t="s">
        <v>104</v>
      </c>
      <c r="AL10" s="320" t="s">
        <v>106</v>
      </c>
      <c r="AM10" s="314" t="s">
        <v>138</v>
      </c>
      <c r="AN10" s="322" t="s">
        <v>109</v>
      </c>
      <c r="AO10" s="312" t="s">
        <v>111</v>
      </c>
      <c r="AP10" s="314" t="s">
        <v>139</v>
      </c>
      <c r="AQ10" s="312" t="s">
        <v>109</v>
      </c>
      <c r="AR10" s="314" t="s">
        <v>127</v>
      </c>
      <c r="AS10" s="312" t="s">
        <v>109</v>
      </c>
      <c r="AT10" s="312" t="s">
        <v>114</v>
      </c>
      <c r="AU10" s="314" t="s">
        <v>116</v>
      </c>
      <c r="AV10" s="312" t="s">
        <v>186</v>
      </c>
      <c r="AW10" s="312" t="s">
        <v>187</v>
      </c>
      <c r="AX10" s="312" t="s">
        <v>188</v>
      </c>
      <c r="AY10" s="326" t="s">
        <v>80</v>
      </c>
      <c r="AZ10" s="327" t="s">
        <v>144</v>
      </c>
    </row>
    <row r="11" spans="1:52" ht="12.75">
      <c r="A11" s="312"/>
      <c r="B11" s="312"/>
      <c r="C11" s="312" t="s">
        <v>71</v>
      </c>
      <c r="D11" s="312" t="s">
        <v>68</v>
      </c>
      <c r="E11" s="312" t="s">
        <v>122</v>
      </c>
      <c r="F11" s="314"/>
      <c r="G11" s="314" t="s">
        <v>75</v>
      </c>
      <c r="H11" s="314" t="s">
        <v>75</v>
      </c>
      <c r="I11" s="314" t="s">
        <v>75</v>
      </c>
      <c r="J11" s="312" t="s">
        <v>82</v>
      </c>
      <c r="K11" s="314" t="s">
        <v>83</v>
      </c>
      <c r="L11" s="314" t="s">
        <v>206</v>
      </c>
      <c r="M11" s="314" t="s">
        <v>206</v>
      </c>
      <c r="N11" s="310" t="s">
        <v>207</v>
      </c>
      <c r="O11" s="314" t="s">
        <v>207</v>
      </c>
      <c r="P11" s="314" t="s">
        <v>84</v>
      </c>
      <c r="Q11" s="314" t="s">
        <v>130</v>
      </c>
      <c r="R11" s="314" t="s">
        <v>130</v>
      </c>
      <c r="S11" s="314" t="s">
        <v>86</v>
      </c>
      <c r="T11" s="312" t="s">
        <v>82</v>
      </c>
      <c r="U11" s="314" t="s">
        <v>189</v>
      </c>
      <c r="V11" s="314" t="s">
        <v>190</v>
      </c>
      <c r="W11" s="317" t="s">
        <v>84</v>
      </c>
      <c r="X11" s="314" t="s">
        <v>126</v>
      </c>
      <c r="Y11" s="315" t="s">
        <v>90</v>
      </c>
      <c r="Z11" s="314" t="s">
        <v>93</v>
      </c>
      <c r="AA11" s="310" t="s">
        <v>219</v>
      </c>
      <c r="AB11" s="310" t="s">
        <v>95</v>
      </c>
      <c r="AC11" s="310" t="s">
        <v>137</v>
      </c>
      <c r="AD11" s="314" t="s">
        <v>192</v>
      </c>
      <c r="AE11" s="320" t="s">
        <v>69</v>
      </c>
      <c r="AF11" s="320" t="s">
        <v>97</v>
      </c>
      <c r="AG11" s="320" t="s">
        <v>99</v>
      </c>
      <c r="AH11" s="320" t="s">
        <v>101</v>
      </c>
      <c r="AI11" s="320" t="s">
        <v>101</v>
      </c>
      <c r="AJ11" s="312" t="s">
        <v>103</v>
      </c>
      <c r="AK11" s="312" t="s">
        <v>82</v>
      </c>
      <c r="AL11" s="320" t="s">
        <v>107</v>
      </c>
      <c r="AM11" s="314" t="s">
        <v>108</v>
      </c>
      <c r="AN11" s="322" t="s">
        <v>82</v>
      </c>
      <c r="AO11" s="312" t="s">
        <v>108</v>
      </c>
      <c r="AP11" s="314" t="s">
        <v>112</v>
      </c>
      <c r="AQ11" s="312" t="s">
        <v>82</v>
      </c>
      <c r="AR11" s="314" t="s">
        <v>128</v>
      </c>
      <c r="AS11" s="312" t="s">
        <v>82</v>
      </c>
      <c r="AT11" s="312" t="s">
        <v>112</v>
      </c>
      <c r="AU11" s="314" t="s">
        <v>117</v>
      </c>
      <c r="AV11" s="312" t="s">
        <v>171</v>
      </c>
      <c r="AW11" s="312" t="s">
        <v>171</v>
      </c>
      <c r="AX11" s="312" t="s">
        <v>171</v>
      </c>
      <c r="AY11" s="326" t="s">
        <v>161</v>
      </c>
      <c r="AZ11" s="327" t="s">
        <v>162</v>
      </c>
    </row>
    <row r="12" spans="1:52" ht="12.75">
      <c r="A12" s="277"/>
      <c r="B12" s="277"/>
      <c r="C12" s="277"/>
      <c r="D12" s="277"/>
      <c r="E12" s="277"/>
      <c r="F12" s="267"/>
      <c r="G12" s="276"/>
      <c r="H12" s="276"/>
      <c r="I12" s="276"/>
      <c r="J12" s="277"/>
      <c r="K12" s="276"/>
      <c r="L12" s="276"/>
      <c r="M12" s="276"/>
      <c r="N12" s="276"/>
      <c r="O12" s="276"/>
      <c r="P12" s="276"/>
      <c r="Q12" s="276"/>
      <c r="R12" s="276"/>
      <c r="S12" s="270"/>
      <c r="T12" s="277"/>
      <c r="U12" s="276"/>
      <c r="V12" s="276"/>
      <c r="W12" s="20"/>
      <c r="X12" s="276"/>
      <c r="Y12" s="279"/>
      <c r="Z12" s="276"/>
      <c r="AA12" s="314"/>
      <c r="AB12" s="310"/>
      <c r="AC12" s="310"/>
      <c r="AD12" s="270"/>
      <c r="AE12" s="280"/>
      <c r="AF12" s="280"/>
      <c r="AG12" s="280"/>
      <c r="AH12" s="286"/>
      <c r="AI12" s="286"/>
      <c r="AJ12" s="277"/>
      <c r="AK12" s="277"/>
      <c r="AL12" s="280"/>
      <c r="AM12" s="276"/>
      <c r="AN12" s="137"/>
      <c r="AO12" s="277"/>
      <c r="AP12" s="276"/>
      <c r="AQ12" s="277"/>
      <c r="AR12" s="287"/>
      <c r="AS12" s="277"/>
      <c r="AT12" s="277"/>
      <c r="AU12" s="287"/>
      <c r="AV12" s="267"/>
      <c r="AW12" s="267"/>
      <c r="AX12" s="267"/>
      <c r="AY12" s="282"/>
      <c r="AZ12" s="283"/>
    </row>
    <row r="13" spans="1:52" ht="12.75">
      <c r="A13" s="28" t="s">
        <v>223</v>
      </c>
      <c r="B13" s="28" t="s">
        <v>224</v>
      </c>
      <c r="C13" s="288">
        <v>1131</v>
      </c>
      <c r="D13" s="242" t="s">
        <v>120</v>
      </c>
      <c r="E13" s="242" t="s">
        <v>124</v>
      </c>
      <c r="F13" s="267"/>
      <c r="G13" s="288">
        <v>7723</v>
      </c>
      <c r="H13" s="288">
        <v>5601</v>
      </c>
      <c r="I13" s="288">
        <v>22851</v>
      </c>
      <c r="J13" s="266">
        <f aca="true" t="shared" si="0" ref="J13:J45">I13/C13</f>
        <v>20.20424403183024</v>
      </c>
      <c r="K13" s="288">
        <v>6578</v>
      </c>
      <c r="L13" s="289">
        <v>114</v>
      </c>
      <c r="M13" s="289">
        <v>213</v>
      </c>
      <c r="N13" s="289">
        <v>1290</v>
      </c>
      <c r="O13" s="289">
        <v>2554</v>
      </c>
      <c r="P13" s="288">
        <v>15658</v>
      </c>
      <c r="Q13" s="288">
        <v>1688</v>
      </c>
      <c r="R13" s="288">
        <v>589</v>
      </c>
      <c r="S13" s="290">
        <v>23666</v>
      </c>
      <c r="T13" s="291">
        <f aca="true" t="shared" si="1" ref="T13:T45">S13/C13</f>
        <v>20.924845269672854</v>
      </c>
      <c r="U13" s="288">
        <v>4553</v>
      </c>
      <c r="V13" s="288">
        <v>5102</v>
      </c>
      <c r="W13" s="143">
        <v>4310</v>
      </c>
      <c r="X13" s="288">
        <v>588</v>
      </c>
      <c r="Y13" s="266">
        <v>38</v>
      </c>
      <c r="Z13" s="288">
        <v>1803</v>
      </c>
      <c r="AA13" s="328">
        <v>8</v>
      </c>
      <c r="AB13" s="310" t="s">
        <v>145</v>
      </c>
      <c r="AC13" s="310" t="s">
        <v>145</v>
      </c>
      <c r="AD13" s="270">
        <v>6</v>
      </c>
      <c r="AE13" s="329">
        <v>8612</v>
      </c>
      <c r="AF13" s="329">
        <v>1500</v>
      </c>
      <c r="AG13" s="329"/>
      <c r="AH13" s="329">
        <v>60000</v>
      </c>
      <c r="AI13" s="329"/>
      <c r="AJ13" s="330">
        <f aca="true" t="shared" si="2" ref="AJ13:AJ45">SUM(AE13:AH13)</f>
        <v>70112</v>
      </c>
      <c r="AK13" s="294">
        <f aca="true" t="shared" si="3" ref="AK13:AK45">AJ13/C13</f>
        <v>61.99115826702034</v>
      </c>
      <c r="AL13" s="329">
        <v>1270</v>
      </c>
      <c r="AM13" s="329">
        <v>101291</v>
      </c>
      <c r="AN13" s="331">
        <f aca="true" t="shared" si="4" ref="AN13:AN45">AM13/C13</f>
        <v>89.55879752431477</v>
      </c>
      <c r="AO13" s="296">
        <f aca="true" t="shared" si="5" ref="AO13:AO45">AJ13/AM13</f>
        <v>0.6921839057764263</v>
      </c>
      <c r="AP13" s="332">
        <v>89277</v>
      </c>
      <c r="AQ13" s="294">
        <f aca="true" t="shared" si="6" ref="AQ13:AQ45">AP13/C13</f>
        <v>78.93633952254642</v>
      </c>
      <c r="AR13" s="329">
        <v>8018</v>
      </c>
      <c r="AS13" s="294">
        <f aca="true" t="shared" si="7" ref="AS13:AS45">AR13/C13</f>
        <v>7.089301503094607</v>
      </c>
      <c r="AT13" s="296">
        <f aca="true" t="shared" si="8" ref="AT13:AT45">AR13/AP13</f>
        <v>0.08981036549167198</v>
      </c>
      <c r="AU13" s="333">
        <v>20280</v>
      </c>
      <c r="AV13" s="266">
        <v>30</v>
      </c>
      <c r="AW13" s="268">
        <v>1</v>
      </c>
      <c r="AX13" s="268">
        <v>2.3</v>
      </c>
      <c r="AY13" s="332">
        <v>43436</v>
      </c>
      <c r="AZ13" s="334">
        <v>2364</v>
      </c>
    </row>
    <row r="14" spans="1:52" ht="12.75">
      <c r="A14" s="28" t="s">
        <v>225</v>
      </c>
      <c r="B14" s="28" t="s">
        <v>226</v>
      </c>
      <c r="C14" s="288">
        <v>34450</v>
      </c>
      <c r="D14" s="242" t="s">
        <v>121</v>
      </c>
      <c r="E14" s="242" t="s">
        <v>220</v>
      </c>
      <c r="F14" s="267"/>
      <c r="G14" s="288">
        <v>48820</v>
      </c>
      <c r="H14" s="288">
        <v>18206</v>
      </c>
      <c r="I14" s="288">
        <v>93419</v>
      </c>
      <c r="J14" s="266">
        <f t="shared" si="0"/>
        <v>2.7117271407837444</v>
      </c>
      <c r="K14" s="288">
        <v>4859</v>
      </c>
      <c r="L14" s="289">
        <v>187</v>
      </c>
      <c r="M14" s="289">
        <v>334</v>
      </c>
      <c r="N14" s="289">
        <v>4772</v>
      </c>
      <c r="O14" s="289">
        <v>6139</v>
      </c>
      <c r="P14" s="288">
        <v>109338</v>
      </c>
      <c r="Q14" s="288">
        <v>11306</v>
      </c>
      <c r="R14" s="288">
        <v>1243</v>
      </c>
      <c r="S14" s="290">
        <v>98201</v>
      </c>
      <c r="T14" s="291">
        <f t="shared" si="1"/>
        <v>2.850537010159652</v>
      </c>
      <c r="U14" s="288">
        <v>14316</v>
      </c>
      <c r="V14" s="288">
        <v>15257</v>
      </c>
      <c r="W14" s="143">
        <v>103484</v>
      </c>
      <c r="X14" s="288">
        <v>16046</v>
      </c>
      <c r="Y14" s="266">
        <v>56</v>
      </c>
      <c r="Z14" s="288">
        <v>20000</v>
      </c>
      <c r="AA14" s="328">
        <v>20</v>
      </c>
      <c r="AB14" s="337" t="s">
        <v>145</v>
      </c>
      <c r="AC14" s="337" t="s">
        <v>146</v>
      </c>
      <c r="AD14" s="336">
        <v>8</v>
      </c>
      <c r="AE14" s="34" t="s">
        <v>193</v>
      </c>
      <c r="AF14" s="329">
        <v>0</v>
      </c>
      <c r="AG14" s="329">
        <v>0</v>
      </c>
      <c r="AH14" s="329">
        <v>0</v>
      </c>
      <c r="AI14" s="357">
        <v>742000</v>
      </c>
      <c r="AJ14" s="358">
        <f>SUM(AE14:AI14)</f>
        <v>742000</v>
      </c>
      <c r="AK14" s="294">
        <f t="shared" si="3"/>
        <v>21.53846153846154</v>
      </c>
      <c r="AL14" s="329">
        <v>12420</v>
      </c>
      <c r="AM14" s="357">
        <v>996510</v>
      </c>
      <c r="AN14" s="331">
        <f t="shared" si="4"/>
        <v>28.926269956458636</v>
      </c>
      <c r="AO14" s="296">
        <f t="shared" si="5"/>
        <v>0.7445986492860082</v>
      </c>
      <c r="AP14" s="359">
        <v>972803</v>
      </c>
      <c r="AQ14" s="294">
        <f t="shared" si="6"/>
        <v>28.23811320754717</v>
      </c>
      <c r="AR14" s="357">
        <v>107548</v>
      </c>
      <c r="AS14" s="294">
        <f t="shared" si="7"/>
        <v>3.1218577648766326</v>
      </c>
      <c r="AT14" s="296">
        <f t="shared" si="8"/>
        <v>0.11055475774642964</v>
      </c>
      <c r="AU14" s="333">
        <v>67000</v>
      </c>
      <c r="AV14" s="266">
        <v>40</v>
      </c>
      <c r="AW14" s="268">
        <v>1</v>
      </c>
      <c r="AX14" s="268">
        <v>14</v>
      </c>
      <c r="AY14" s="359">
        <v>498474</v>
      </c>
      <c r="AZ14" s="360">
        <v>123266</v>
      </c>
    </row>
    <row r="15" spans="1:52" ht="12.75">
      <c r="A15" s="28" t="s">
        <v>225</v>
      </c>
      <c r="B15" s="28" t="s">
        <v>227</v>
      </c>
      <c r="C15" s="288">
        <v>1886</v>
      </c>
      <c r="D15" s="242" t="s">
        <v>120</v>
      </c>
      <c r="E15" s="290" t="s">
        <v>97</v>
      </c>
      <c r="F15" s="267"/>
      <c r="G15" s="288">
        <v>3645</v>
      </c>
      <c r="H15" s="288">
        <v>4635</v>
      </c>
      <c r="I15" s="288">
        <v>17787</v>
      </c>
      <c r="J15" s="266">
        <f t="shared" si="0"/>
        <v>9.431071049840932</v>
      </c>
      <c r="K15" s="288">
        <v>959</v>
      </c>
      <c r="L15" s="289">
        <v>108</v>
      </c>
      <c r="M15" s="289">
        <v>164</v>
      </c>
      <c r="N15" s="289">
        <v>696</v>
      </c>
      <c r="O15" s="289">
        <v>4753</v>
      </c>
      <c r="P15" s="288">
        <v>8630</v>
      </c>
      <c r="Q15" s="288">
        <v>816</v>
      </c>
      <c r="R15" s="288">
        <v>175</v>
      </c>
      <c r="S15" s="290">
        <v>17568</v>
      </c>
      <c r="T15" s="291">
        <f t="shared" si="1"/>
        <v>9.314952279957582</v>
      </c>
      <c r="U15" s="288">
        <v>2674</v>
      </c>
      <c r="V15" s="288">
        <v>3985</v>
      </c>
      <c r="W15" s="143">
        <v>6310</v>
      </c>
      <c r="X15" s="288">
        <v>472</v>
      </c>
      <c r="Y15" s="266">
        <v>20</v>
      </c>
      <c r="Z15" s="288">
        <v>3900</v>
      </c>
      <c r="AA15" s="328">
        <v>4</v>
      </c>
      <c r="AB15" s="310" t="s">
        <v>145</v>
      </c>
      <c r="AC15" s="310" t="s">
        <v>146</v>
      </c>
      <c r="AD15" s="270">
        <v>11</v>
      </c>
      <c r="AE15" s="329">
        <v>0</v>
      </c>
      <c r="AF15" s="329">
        <v>0</v>
      </c>
      <c r="AG15" s="329">
        <v>4800</v>
      </c>
      <c r="AH15" s="329">
        <v>36150</v>
      </c>
      <c r="AI15" s="329"/>
      <c r="AJ15" s="330">
        <f t="shared" si="2"/>
        <v>40950</v>
      </c>
      <c r="AK15" s="294">
        <f t="shared" si="3"/>
        <v>21.712619300106045</v>
      </c>
      <c r="AL15" s="329">
        <v>11270</v>
      </c>
      <c r="AM15" s="329">
        <v>103780</v>
      </c>
      <c r="AN15" s="331">
        <f t="shared" si="4"/>
        <v>55.02651113467656</v>
      </c>
      <c r="AO15" s="296">
        <f t="shared" si="5"/>
        <v>0.3945846984004625</v>
      </c>
      <c r="AP15" s="332">
        <v>90270</v>
      </c>
      <c r="AQ15" s="294">
        <f t="shared" si="6"/>
        <v>47.86320254506893</v>
      </c>
      <c r="AR15" s="329">
        <v>9567</v>
      </c>
      <c r="AS15" s="294">
        <f t="shared" si="7"/>
        <v>5.072640509013786</v>
      </c>
      <c r="AT15" s="296">
        <f t="shared" si="8"/>
        <v>0.10598205383848455</v>
      </c>
      <c r="AU15" s="333">
        <v>14924</v>
      </c>
      <c r="AV15" s="266">
        <v>40</v>
      </c>
      <c r="AW15" s="268">
        <v>0.35</v>
      </c>
      <c r="AX15" s="268">
        <v>0.73</v>
      </c>
      <c r="AY15" s="332">
        <v>29520</v>
      </c>
      <c r="AZ15" s="334">
        <v>2212</v>
      </c>
    </row>
    <row r="16" spans="1:52" ht="12.75">
      <c r="A16" s="28" t="s">
        <v>223</v>
      </c>
      <c r="B16" s="28" t="s">
        <v>228</v>
      </c>
      <c r="C16" s="288">
        <v>2584</v>
      </c>
      <c r="D16" s="290" t="s">
        <v>120</v>
      </c>
      <c r="E16" s="242" t="s">
        <v>124</v>
      </c>
      <c r="F16" s="267"/>
      <c r="G16" s="288">
        <v>4515</v>
      </c>
      <c r="H16" s="288">
        <v>2263</v>
      </c>
      <c r="I16" s="288">
        <v>15712</v>
      </c>
      <c r="J16" s="266">
        <f t="shared" si="0"/>
        <v>6.080495356037152</v>
      </c>
      <c r="K16" s="288">
        <v>2880</v>
      </c>
      <c r="L16" s="289">
        <v>84</v>
      </c>
      <c r="M16" s="289">
        <v>128</v>
      </c>
      <c r="N16" s="289">
        <v>487</v>
      </c>
      <c r="O16" s="289">
        <v>896</v>
      </c>
      <c r="P16" s="288">
        <v>4818</v>
      </c>
      <c r="Q16" s="288">
        <v>792</v>
      </c>
      <c r="R16" s="288">
        <v>73</v>
      </c>
      <c r="S16" s="290">
        <v>12379</v>
      </c>
      <c r="T16" s="291">
        <f t="shared" si="1"/>
        <v>4.7906346749226</v>
      </c>
      <c r="U16" s="288">
        <v>2056</v>
      </c>
      <c r="V16" s="288">
        <v>853</v>
      </c>
      <c r="W16" s="143">
        <v>1940</v>
      </c>
      <c r="X16" s="288">
        <v>1317</v>
      </c>
      <c r="Y16" s="266">
        <v>25</v>
      </c>
      <c r="Z16" s="288">
        <v>1728</v>
      </c>
      <c r="AA16" s="328">
        <v>5</v>
      </c>
      <c r="AB16" s="310" t="s">
        <v>145</v>
      </c>
      <c r="AC16" s="310" t="s">
        <v>145</v>
      </c>
      <c r="AD16" s="270">
        <v>9</v>
      </c>
      <c r="AE16" s="329">
        <v>8612</v>
      </c>
      <c r="AF16" s="329">
        <v>11250</v>
      </c>
      <c r="AG16" s="329">
        <v>0</v>
      </c>
      <c r="AH16" s="329">
        <v>0</v>
      </c>
      <c r="AI16" s="329"/>
      <c r="AJ16" s="330">
        <f t="shared" si="2"/>
        <v>19862</v>
      </c>
      <c r="AK16" s="294">
        <f t="shared" si="3"/>
        <v>7.686532507739938</v>
      </c>
      <c r="AL16" s="329">
        <v>1970</v>
      </c>
      <c r="AM16" s="329">
        <v>85289</v>
      </c>
      <c r="AN16" s="331">
        <f t="shared" si="4"/>
        <v>33.00657894736842</v>
      </c>
      <c r="AO16" s="296">
        <f t="shared" si="5"/>
        <v>0.23287880031422575</v>
      </c>
      <c r="AP16" s="332">
        <v>59771</v>
      </c>
      <c r="AQ16" s="294">
        <f t="shared" si="6"/>
        <v>23.131191950464395</v>
      </c>
      <c r="AR16" s="329">
        <v>2570</v>
      </c>
      <c r="AS16" s="294">
        <f t="shared" si="7"/>
        <v>0.9945820433436533</v>
      </c>
      <c r="AT16" s="296">
        <f t="shared" si="8"/>
        <v>0.04299744023021197</v>
      </c>
      <c r="AU16" s="333">
        <v>11230</v>
      </c>
      <c r="AV16" s="266">
        <v>23</v>
      </c>
      <c r="AW16" s="268">
        <v>1</v>
      </c>
      <c r="AX16" s="268">
        <v>1.2</v>
      </c>
      <c r="AY16" s="332">
        <v>14521</v>
      </c>
      <c r="AZ16" s="334">
        <v>2132</v>
      </c>
    </row>
    <row r="17" spans="1:52" ht="12.75">
      <c r="A17" s="28" t="s">
        <v>223</v>
      </c>
      <c r="B17" s="28" t="s">
        <v>12</v>
      </c>
      <c r="C17" s="265">
        <v>851</v>
      </c>
      <c r="D17" s="290" t="s">
        <v>120</v>
      </c>
      <c r="E17" s="290" t="s">
        <v>123</v>
      </c>
      <c r="F17" s="267"/>
      <c r="G17" s="288">
        <v>12816</v>
      </c>
      <c r="H17" s="288">
        <v>8315</v>
      </c>
      <c r="I17" s="288">
        <v>30448</v>
      </c>
      <c r="J17" s="266">
        <f t="shared" si="0"/>
        <v>35.77908343125734</v>
      </c>
      <c r="K17" s="288">
        <v>2565</v>
      </c>
      <c r="L17" s="289">
        <v>35</v>
      </c>
      <c r="M17" s="289">
        <v>35</v>
      </c>
      <c r="N17" s="289">
        <v>682</v>
      </c>
      <c r="O17" s="289">
        <v>682</v>
      </c>
      <c r="P17" s="288">
        <v>3955</v>
      </c>
      <c r="Q17" s="288">
        <v>310</v>
      </c>
      <c r="R17" s="288">
        <v>794</v>
      </c>
      <c r="S17" s="290">
        <v>8602</v>
      </c>
      <c r="T17" s="291">
        <f t="shared" si="1"/>
        <v>10.108108108108109</v>
      </c>
      <c r="U17" s="288">
        <v>2547</v>
      </c>
      <c r="V17" s="288">
        <v>2250</v>
      </c>
      <c r="W17" s="143">
        <v>2610</v>
      </c>
      <c r="X17" s="288">
        <v>540</v>
      </c>
      <c r="Y17" s="266">
        <v>25</v>
      </c>
      <c r="Z17" s="288">
        <v>2255</v>
      </c>
      <c r="AA17" s="328">
        <v>5</v>
      </c>
      <c r="AB17" s="310" t="s">
        <v>145</v>
      </c>
      <c r="AC17" s="310" t="s">
        <v>145</v>
      </c>
      <c r="AD17" s="270">
        <v>9</v>
      </c>
      <c r="AE17" s="329">
        <v>8612</v>
      </c>
      <c r="AF17" s="329">
        <v>6000</v>
      </c>
      <c r="AG17" s="329"/>
      <c r="AH17" s="329">
        <v>18000</v>
      </c>
      <c r="AI17" s="329"/>
      <c r="AJ17" s="330">
        <f t="shared" si="2"/>
        <v>32612</v>
      </c>
      <c r="AK17" s="294">
        <f t="shared" si="3"/>
        <v>38.3219741480611</v>
      </c>
      <c r="AL17" s="329">
        <v>1270</v>
      </c>
      <c r="AM17" s="329">
        <v>38552</v>
      </c>
      <c r="AN17" s="331">
        <f t="shared" si="4"/>
        <v>45.30199764982374</v>
      </c>
      <c r="AO17" s="296">
        <f t="shared" si="5"/>
        <v>0.8459223905374559</v>
      </c>
      <c r="AP17" s="332">
        <v>47655</v>
      </c>
      <c r="AQ17" s="294">
        <f t="shared" si="6"/>
        <v>55.99882491186839</v>
      </c>
      <c r="AR17" s="329">
        <v>2601</v>
      </c>
      <c r="AS17" s="294">
        <f t="shared" si="7"/>
        <v>3.056404230317274</v>
      </c>
      <c r="AT17" s="296">
        <f t="shared" si="8"/>
        <v>0.05457979225684608</v>
      </c>
      <c r="AU17" s="333">
        <v>8277</v>
      </c>
      <c r="AV17" s="266">
        <v>27</v>
      </c>
      <c r="AW17" s="268">
        <v>0.52</v>
      </c>
      <c r="AX17" s="268">
        <v>1.3</v>
      </c>
      <c r="AY17" s="332">
        <v>23063</v>
      </c>
      <c r="AZ17" s="334">
        <v>3271</v>
      </c>
    </row>
    <row r="18" spans="1:52" ht="12.75">
      <c r="A18" s="28" t="s">
        <v>229</v>
      </c>
      <c r="B18" s="28" t="s">
        <v>230</v>
      </c>
      <c r="C18" s="288">
        <v>4743</v>
      </c>
      <c r="D18" s="290" t="s">
        <v>120</v>
      </c>
      <c r="E18" s="242" t="s">
        <v>124</v>
      </c>
      <c r="F18" s="267"/>
      <c r="G18" s="288">
        <v>6346</v>
      </c>
      <c r="H18" s="288">
        <v>5466</v>
      </c>
      <c r="I18" s="288">
        <v>21378</v>
      </c>
      <c r="J18" s="266">
        <f t="shared" si="0"/>
        <v>4.507273877292852</v>
      </c>
      <c r="K18" s="288">
        <v>1069</v>
      </c>
      <c r="L18" s="289">
        <v>81</v>
      </c>
      <c r="M18" s="289">
        <v>107</v>
      </c>
      <c r="N18" s="289">
        <v>764</v>
      </c>
      <c r="O18" s="289">
        <v>1445</v>
      </c>
      <c r="P18" s="288">
        <v>12352</v>
      </c>
      <c r="Q18" s="288">
        <v>1605</v>
      </c>
      <c r="R18" s="288">
        <v>72</v>
      </c>
      <c r="S18" s="290">
        <v>21309</v>
      </c>
      <c r="T18" s="291">
        <f t="shared" si="1"/>
        <v>4.492726122707148</v>
      </c>
      <c r="U18" s="288">
        <v>4267</v>
      </c>
      <c r="V18" s="288">
        <v>5307</v>
      </c>
      <c r="W18" s="143">
        <v>15015</v>
      </c>
      <c r="X18" s="288">
        <v>2950</v>
      </c>
      <c r="Y18" s="266">
        <v>40</v>
      </c>
      <c r="Z18" s="288">
        <v>2280</v>
      </c>
      <c r="AA18" s="328">
        <v>5</v>
      </c>
      <c r="AB18" s="310" t="s">
        <v>145</v>
      </c>
      <c r="AC18" s="310" t="s">
        <v>146</v>
      </c>
      <c r="AD18" s="270">
        <v>9</v>
      </c>
      <c r="AE18" s="329">
        <v>0</v>
      </c>
      <c r="AF18" s="329">
        <v>0</v>
      </c>
      <c r="AG18" s="329"/>
      <c r="AH18" s="329">
        <v>50000</v>
      </c>
      <c r="AI18" s="329"/>
      <c r="AJ18" s="330">
        <f t="shared" si="2"/>
        <v>50000</v>
      </c>
      <c r="AK18" s="294">
        <f t="shared" si="3"/>
        <v>10.541851149061776</v>
      </c>
      <c r="AL18" s="329">
        <v>4270</v>
      </c>
      <c r="AM18" s="329">
        <v>80336</v>
      </c>
      <c r="AN18" s="331">
        <f t="shared" si="4"/>
        <v>16.937803078220536</v>
      </c>
      <c r="AO18" s="296">
        <f t="shared" si="5"/>
        <v>0.6223859788886676</v>
      </c>
      <c r="AP18" s="332">
        <v>83160</v>
      </c>
      <c r="AQ18" s="294">
        <f t="shared" si="6"/>
        <v>17.533206831119546</v>
      </c>
      <c r="AR18" s="329">
        <v>9630</v>
      </c>
      <c r="AS18" s="294">
        <f t="shared" si="7"/>
        <v>2.030360531309298</v>
      </c>
      <c r="AT18" s="296">
        <f t="shared" si="8"/>
        <v>0.11580086580086581</v>
      </c>
      <c r="AU18" s="333">
        <v>25931</v>
      </c>
      <c r="AV18" s="266">
        <v>26</v>
      </c>
      <c r="AW18" s="268">
        <v>1</v>
      </c>
      <c r="AX18" s="268">
        <v>2.08</v>
      </c>
      <c r="AY18" s="332">
        <v>43302</v>
      </c>
      <c r="AZ18" s="334">
        <v>5567</v>
      </c>
    </row>
    <row r="19" spans="1:52" ht="12.75">
      <c r="A19" s="28" t="s">
        <v>231</v>
      </c>
      <c r="B19" s="28" t="s">
        <v>232</v>
      </c>
      <c r="C19" s="288">
        <v>1056</v>
      </c>
      <c r="D19" s="242" t="s">
        <v>120</v>
      </c>
      <c r="E19" s="290" t="s">
        <v>97</v>
      </c>
      <c r="F19" s="267"/>
      <c r="G19" s="288">
        <v>12117</v>
      </c>
      <c r="H19" s="288">
        <v>7020</v>
      </c>
      <c r="I19" s="288">
        <v>28193</v>
      </c>
      <c r="J19" s="266">
        <f t="shared" si="0"/>
        <v>26.697916666666668</v>
      </c>
      <c r="K19" s="288">
        <v>1581</v>
      </c>
      <c r="L19" s="289">
        <v>32</v>
      </c>
      <c r="M19" s="289">
        <v>37</v>
      </c>
      <c r="N19" s="289">
        <v>177</v>
      </c>
      <c r="O19" s="289">
        <v>209</v>
      </c>
      <c r="P19" s="288">
        <v>7200</v>
      </c>
      <c r="Q19" s="288">
        <v>878</v>
      </c>
      <c r="R19" s="288">
        <v>655</v>
      </c>
      <c r="S19" s="288">
        <v>20195</v>
      </c>
      <c r="T19" s="291">
        <f t="shared" si="1"/>
        <v>19.12405303030303</v>
      </c>
      <c r="U19" s="288">
        <v>3009</v>
      </c>
      <c r="V19" s="288">
        <v>6058</v>
      </c>
      <c r="W19" s="143">
        <v>6463</v>
      </c>
      <c r="X19" s="288">
        <v>570</v>
      </c>
      <c r="Y19" s="266">
        <v>26</v>
      </c>
      <c r="Z19" s="288">
        <v>5000</v>
      </c>
      <c r="AA19" s="328">
        <v>7</v>
      </c>
      <c r="AB19" s="310" t="s">
        <v>145</v>
      </c>
      <c r="AC19" s="310" t="s">
        <v>145</v>
      </c>
      <c r="AD19" s="270">
        <v>5</v>
      </c>
      <c r="AE19" s="329">
        <v>0</v>
      </c>
      <c r="AF19" s="329">
        <v>0</v>
      </c>
      <c r="AG19" s="329"/>
      <c r="AH19" s="329"/>
      <c r="AI19" s="329"/>
      <c r="AJ19" s="330">
        <f t="shared" si="2"/>
        <v>0</v>
      </c>
      <c r="AK19" s="294">
        <f t="shared" si="3"/>
        <v>0</v>
      </c>
      <c r="AL19" s="329">
        <v>3270</v>
      </c>
      <c r="AM19" s="329">
        <v>142904</v>
      </c>
      <c r="AN19" s="331">
        <f t="shared" si="4"/>
        <v>135.32575757575756</v>
      </c>
      <c r="AO19" s="296">
        <f t="shared" si="5"/>
        <v>0</v>
      </c>
      <c r="AP19" s="332">
        <v>192680</v>
      </c>
      <c r="AQ19" s="294">
        <f t="shared" si="6"/>
        <v>182.46212121212122</v>
      </c>
      <c r="AR19" s="329">
        <v>12349</v>
      </c>
      <c r="AS19" s="294">
        <f t="shared" si="7"/>
        <v>11.694128787878787</v>
      </c>
      <c r="AT19" s="296">
        <f t="shared" si="8"/>
        <v>0.06409072036537264</v>
      </c>
      <c r="AU19" s="333">
        <v>12500</v>
      </c>
      <c r="AV19" s="266">
        <v>26</v>
      </c>
      <c r="AW19" s="268">
        <v>1</v>
      </c>
      <c r="AX19" s="268">
        <v>3.33</v>
      </c>
      <c r="AY19" s="332">
        <v>59529</v>
      </c>
      <c r="AZ19" s="334">
        <v>2900</v>
      </c>
    </row>
    <row r="20" spans="1:52" ht="12.75">
      <c r="A20" s="28" t="s">
        <v>231</v>
      </c>
      <c r="B20" s="28" t="s">
        <v>233</v>
      </c>
      <c r="C20" s="265">
        <v>19204</v>
      </c>
      <c r="D20" s="290" t="s">
        <v>120</v>
      </c>
      <c r="E20" s="242" t="s">
        <v>124</v>
      </c>
      <c r="F20" s="267"/>
      <c r="G20" s="288">
        <v>48694</v>
      </c>
      <c r="H20" s="288">
        <v>15263</v>
      </c>
      <c r="I20" s="288">
        <v>77079</v>
      </c>
      <c r="J20" s="266">
        <f t="shared" si="0"/>
        <v>4.013695063528432</v>
      </c>
      <c r="K20" s="288">
        <v>3667</v>
      </c>
      <c r="L20" s="289">
        <v>219</v>
      </c>
      <c r="M20" s="289">
        <v>380</v>
      </c>
      <c r="N20" s="289">
        <v>6943</v>
      </c>
      <c r="O20" s="289">
        <v>8076</v>
      </c>
      <c r="P20" s="288">
        <v>126846</v>
      </c>
      <c r="Q20" s="288">
        <v>9118</v>
      </c>
      <c r="R20" s="143">
        <v>1983</v>
      </c>
      <c r="S20" s="290">
        <v>112994</v>
      </c>
      <c r="T20" s="291">
        <f t="shared" si="1"/>
        <v>5.883878358675276</v>
      </c>
      <c r="U20" s="288">
        <v>13986</v>
      </c>
      <c r="V20" s="288">
        <v>10668</v>
      </c>
      <c r="W20" s="143">
        <v>27269</v>
      </c>
      <c r="X20" s="288">
        <v>14894</v>
      </c>
      <c r="Y20" s="266">
        <v>49</v>
      </c>
      <c r="Z20" s="288">
        <v>30200</v>
      </c>
      <c r="AA20" s="328">
        <v>43</v>
      </c>
      <c r="AB20" s="310" t="s">
        <v>145</v>
      </c>
      <c r="AC20" s="310" t="s">
        <v>146</v>
      </c>
      <c r="AD20" s="270">
        <v>15</v>
      </c>
      <c r="AE20" s="329">
        <v>0</v>
      </c>
      <c r="AF20" s="329">
        <v>0</v>
      </c>
      <c r="AG20" s="329">
        <v>0</v>
      </c>
      <c r="AH20" s="329">
        <v>360150</v>
      </c>
      <c r="AI20" s="329"/>
      <c r="AJ20" s="330">
        <f t="shared" si="2"/>
        <v>360150</v>
      </c>
      <c r="AK20" s="294">
        <f t="shared" si="3"/>
        <v>18.753905436367422</v>
      </c>
      <c r="AL20" s="329">
        <v>11950</v>
      </c>
      <c r="AM20" s="329">
        <v>475084</v>
      </c>
      <c r="AN20" s="331">
        <f t="shared" si="4"/>
        <v>24.73880441574672</v>
      </c>
      <c r="AO20" s="296">
        <f t="shared" si="5"/>
        <v>0.7580764664775071</v>
      </c>
      <c r="AP20" s="332">
        <v>503066</v>
      </c>
      <c r="AQ20" s="294">
        <f t="shared" si="6"/>
        <v>26.19589668818996</v>
      </c>
      <c r="AR20" s="329">
        <v>60843</v>
      </c>
      <c r="AS20" s="294">
        <f t="shared" si="7"/>
        <v>3.1682461987086024</v>
      </c>
      <c r="AT20" s="296">
        <f t="shared" si="8"/>
        <v>0.12094436912850401</v>
      </c>
      <c r="AU20" s="333">
        <v>45000</v>
      </c>
      <c r="AV20" s="266">
        <v>37.5</v>
      </c>
      <c r="AW20" s="268">
        <v>1</v>
      </c>
      <c r="AX20" s="268">
        <v>11.54</v>
      </c>
      <c r="AY20" s="332">
        <v>219686</v>
      </c>
      <c r="AZ20" s="334">
        <v>71765</v>
      </c>
    </row>
    <row r="21" spans="1:52" ht="12.75">
      <c r="A21" s="28" t="s">
        <v>234</v>
      </c>
      <c r="B21" s="28" t="s">
        <v>235</v>
      </c>
      <c r="C21" s="288">
        <v>1889</v>
      </c>
      <c r="D21" s="242" t="s">
        <v>120</v>
      </c>
      <c r="E21" s="242" t="s">
        <v>123</v>
      </c>
      <c r="F21" s="267"/>
      <c r="G21" s="288">
        <v>17037</v>
      </c>
      <c r="H21" s="288">
        <v>12609</v>
      </c>
      <c r="I21" s="288">
        <v>42003</v>
      </c>
      <c r="J21" s="266">
        <f t="shared" si="0"/>
        <v>22.235574377977766</v>
      </c>
      <c r="K21" s="288">
        <v>6644</v>
      </c>
      <c r="L21" s="289">
        <v>170</v>
      </c>
      <c r="M21" s="289">
        <v>277</v>
      </c>
      <c r="N21" s="289">
        <v>5093</v>
      </c>
      <c r="O21" s="289">
        <v>7661</v>
      </c>
      <c r="P21" s="288">
        <v>45237</v>
      </c>
      <c r="Q21" s="288">
        <v>1441</v>
      </c>
      <c r="R21" s="288">
        <v>4585</v>
      </c>
      <c r="S21" s="290">
        <v>73013</v>
      </c>
      <c r="T21" s="291">
        <f t="shared" si="1"/>
        <v>38.65166754896771</v>
      </c>
      <c r="U21" s="288">
        <v>10414</v>
      </c>
      <c r="V21" s="288">
        <v>7428</v>
      </c>
      <c r="W21" s="143">
        <v>550000</v>
      </c>
      <c r="X21" s="288">
        <v>5666</v>
      </c>
      <c r="Y21" s="266">
        <v>38</v>
      </c>
      <c r="Z21" s="288">
        <v>6684</v>
      </c>
      <c r="AA21" s="328">
        <v>14</v>
      </c>
      <c r="AB21" s="310" t="s">
        <v>145</v>
      </c>
      <c r="AC21" s="310" t="s">
        <v>146</v>
      </c>
      <c r="AD21" s="270">
        <v>7</v>
      </c>
      <c r="AE21" s="329">
        <v>28471</v>
      </c>
      <c r="AF21" s="329">
        <v>13500</v>
      </c>
      <c r="AG21" s="329">
        <v>6100</v>
      </c>
      <c r="AH21" s="329"/>
      <c r="AI21" s="329"/>
      <c r="AJ21" s="330">
        <f t="shared" si="2"/>
        <v>48071</v>
      </c>
      <c r="AK21" s="294">
        <f t="shared" si="3"/>
        <v>25.44785600847009</v>
      </c>
      <c r="AL21" s="329">
        <v>5270</v>
      </c>
      <c r="AM21" s="329">
        <v>147947</v>
      </c>
      <c r="AN21" s="331">
        <f t="shared" si="4"/>
        <v>78.32027527792482</v>
      </c>
      <c r="AO21" s="296">
        <f t="shared" si="5"/>
        <v>0.3249204106876111</v>
      </c>
      <c r="AP21" s="332">
        <v>148653</v>
      </c>
      <c r="AQ21" s="294">
        <f t="shared" si="6"/>
        <v>78.69401799894123</v>
      </c>
      <c r="AR21" s="329">
        <v>13449</v>
      </c>
      <c r="AS21" s="294">
        <f t="shared" si="7"/>
        <v>7.119640021175225</v>
      </c>
      <c r="AT21" s="296">
        <f t="shared" si="8"/>
        <v>0.09047244253395491</v>
      </c>
      <c r="AU21" s="333">
        <v>34225</v>
      </c>
      <c r="AV21" s="266">
        <v>38</v>
      </c>
      <c r="AW21" s="268">
        <v>0.89</v>
      </c>
      <c r="AX21" s="268">
        <v>2.89</v>
      </c>
      <c r="AY21" s="332">
        <v>74658</v>
      </c>
      <c r="AZ21" s="334">
        <v>7081</v>
      </c>
    </row>
    <row r="22" spans="1:52" ht="12.75">
      <c r="A22" s="28" t="s">
        <v>225</v>
      </c>
      <c r="B22" s="28" t="s">
        <v>236</v>
      </c>
      <c r="C22" s="288">
        <v>745</v>
      </c>
      <c r="D22" s="290" t="s">
        <v>121</v>
      </c>
      <c r="E22" s="242" t="s">
        <v>123</v>
      </c>
      <c r="F22" s="267"/>
      <c r="G22" s="288">
        <v>7826</v>
      </c>
      <c r="H22" s="288">
        <v>4552</v>
      </c>
      <c r="I22" s="288">
        <v>21289</v>
      </c>
      <c r="J22" s="266">
        <f t="shared" si="0"/>
        <v>28.575838926174498</v>
      </c>
      <c r="K22" s="288">
        <v>3006</v>
      </c>
      <c r="L22" s="289">
        <v>30</v>
      </c>
      <c r="M22" s="289">
        <v>49</v>
      </c>
      <c r="N22" s="289">
        <v>133</v>
      </c>
      <c r="O22" s="289">
        <v>232</v>
      </c>
      <c r="P22" s="288">
        <v>10608</v>
      </c>
      <c r="Q22" s="288">
        <v>313</v>
      </c>
      <c r="R22" s="288">
        <v>276</v>
      </c>
      <c r="S22" s="290">
        <v>5418</v>
      </c>
      <c r="T22" s="291">
        <f t="shared" si="1"/>
        <v>7.27248322147651</v>
      </c>
      <c r="U22" s="288">
        <v>1176</v>
      </c>
      <c r="V22" s="288">
        <v>2790</v>
      </c>
      <c r="W22" s="143">
        <v>14124</v>
      </c>
      <c r="X22" s="288">
        <v>1093</v>
      </c>
      <c r="Y22" s="266">
        <v>21</v>
      </c>
      <c r="Z22" s="288">
        <v>660</v>
      </c>
      <c r="AA22" s="328">
        <v>7</v>
      </c>
      <c r="AB22" s="317" t="s">
        <v>145</v>
      </c>
      <c r="AC22" s="317" t="s">
        <v>145</v>
      </c>
      <c r="AD22" s="270">
        <v>5</v>
      </c>
      <c r="AE22" s="329">
        <v>0</v>
      </c>
      <c r="AF22" s="34" t="s">
        <v>193</v>
      </c>
      <c r="AG22" s="329">
        <v>5000</v>
      </c>
      <c r="AH22" s="329">
        <v>15000</v>
      </c>
      <c r="AI22" s="329"/>
      <c r="AJ22" s="330">
        <f t="shared" si="2"/>
        <v>20000</v>
      </c>
      <c r="AK22" s="294">
        <f t="shared" si="3"/>
        <v>26.845637583892618</v>
      </c>
      <c r="AL22" s="329">
        <v>11270</v>
      </c>
      <c r="AM22" s="329">
        <v>36903</v>
      </c>
      <c r="AN22" s="331">
        <f t="shared" si="4"/>
        <v>49.53422818791946</v>
      </c>
      <c r="AO22" s="296">
        <f t="shared" si="5"/>
        <v>0.5419613581551636</v>
      </c>
      <c r="AP22" s="332">
        <v>31495</v>
      </c>
      <c r="AQ22" s="294">
        <f t="shared" si="6"/>
        <v>42.2751677852349</v>
      </c>
      <c r="AR22" s="329">
        <v>6068</v>
      </c>
      <c r="AS22" s="294">
        <f t="shared" si="7"/>
        <v>8.14496644295302</v>
      </c>
      <c r="AT22" s="296">
        <f t="shared" si="8"/>
        <v>0.19266550246070804</v>
      </c>
      <c r="AU22" s="333">
        <v>8300</v>
      </c>
      <c r="AV22" s="266">
        <v>21.5</v>
      </c>
      <c r="AW22" s="268">
        <v>0.7</v>
      </c>
      <c r="AX22" s="268">
        <v>0.7</v>
      </c>
      <c r="AY22" s="332">
        <v>8300</v>
      </c>
      <c r="AZ22" s="334">
        <v>1070</v>
      </c>
    </row>
    <row r="23" spans="1:52" ht="12.75">
      <c r="A23" s="28" t="s">
        <v>234</v>
      </c>
      <c r="B23" s="28" t="s">
        <v>237</v>
      </c>
      <c r="C23" s="288">
        <v>6024</v>
      </c>
      <c r="D23" s="242" t="s">
        <v>121</v>
      </c>
      <c r="E23" s="242" t="s">
        <v>238</v>
      </c>
      <c r="F23" s="267"/>
      <c r="G23" s="288">
        <v>14202</v>
      </c>
      <c r="H23" s="288">
        <v>7242</v>
      </c>
      <c r="I23" s="288">
        <v>39027</v>
      </c>
      <c r="J23" s="266">
        <f t="shared" si="0"/>
        <v>6.478585657370518</v>
      </c>
      <c r="K23" s="288">
        <v>2296</v>
      </c>
      <c r="L23" s="289">
        <v>70</v>
      </c>
      <c r="M23" s="289">
        <v>166</v>
      </c>
      <c r="N23" s="289">
        <v>1034</v>
      </c>
      <c r="O23" s="289">
        <v>2854</v>
      </c>
      <c r="P23" s="288">
        <v>23005</v>
      </c>
      <c r="Q23" s="288">
        <v>2938</v>
      </c>
      <c r="R23" s="288">
        <v>683</v>
      </c>
      <c r="S23" s="290">
        <v>37223</v>
      </c>
      <c r="T23" s="291">
        <f t="shared" si="1"/>
        <v>6.179116865869854</v>
      </c>
      <c r="U23" s="288">
        <v>6275</v>
      </c>
      <c r="V23" s="288">
        <v>7296</v>
      </c>
      <c r="W23" s="143">
        <v>9125</v>
      </c>
      <c r="X23" s="288">
        <v>5304</v>
      </c>
      <c r="Y23" s="266">
        <v>41</v>
      </c>
      <c r="Z23" s="288">
        <v>6000</v>
      </c>
      <c r="AA23" s="328">
        <v>7</v>
      </c>
      <c r="AB23" s="317" t="s">
        <v>145</v>
      </c>
      <c r="AC23" s="317" t="s">
        <v>145</v>
      </c>
      <c r="AD23" s="270">
        <v>7</v>
      </c>
      <c r="AE23" s="329">
        <v>28260</v>
      </c>
      <c r="AF23" s="34" t="s">
        <v>193</v>
      </c>
      <c r="AG23" s="34" t="s">
        <v>193</v>
      </c>
      <c r="AH23" s="329">
        <v>170887</v>
      </c>
      <c r="AI23" s="329"/>
      <c r="AJ23" s="330">
        <f t="shared" si="2"/>
        <v>199147</v>
      </c>
      <c r="AK23" s="294">
        <f t="shared" si="3"/>
        <v>33.05893094289509</v>
      </c>
      <c r="AL23" s="329">
        <v>4161</v>
      </c>
      <c r="AM23" s="329">
        <v>238259</v>
      </c>
      <c r="AN23" s="331">
        <f t="shared" si="4"/>
        <v>39.551626826029214</v>
      </c>
      <c r="AO23" s="296">
        <f t="shared" si="5"/>
        <v>0.8358425075233255</v>
      </c>
      <c r="AP23" s="332">
        <v>198092</v>
      </c>
      <c r="AQ23" s="294">
        <f t="shared" si="6"/>
        <v>32.88379814077025</v>
      </c>
      <c r="AR23" s="329">
        <v>25747</v>
      </c>
      <c r="AS23" s="294">
        <f t="shared" si="7"/>
        <v>4.274070385126162</v>
      </c>
      <c r="AT23" s="296">
        <f t="shared" si="8"/>
        <v>0.1299749611291723</v>
      </c>
      <c r="AU23" s="333">
        <v>41592</v>
      </c>
      <c r="AV23" s="266">
        <v>40</v>
      </c>
      <c r="AW23" s="268">
        <v>1</v>
      </c>
      <c r="AX23" s="268">
        <v>3.3</v>
      </c>
      <c r="AY23" s="332">
        <v>94976</v>
      </c>
      <c r="AZ23" s="334">
        <v>18153</v>
      </c>
    </row>
    <row r="24" spans="1:52" ht="12.75">
      <c r="A24" s="28" t="s">
        <v>231</v>
      </c>
      <c r="B24" s="28" t="s">
        <v>239</v>
      </c>
      <c r="C24" s="265">
        <v>12531</v>
      </c>
      <c r="D24" s="290" t="s">
        <v>120</v>
      </c>
      <c r="E24" s="242" t="s">
        <v>238</v>
      </c>
      <c r="F24" s="267"/>
      <c r="G24" s="288">
        <v>15718</v>
      </c>
      <c r="H24" s="288">
        <v>8055</v>
      </c>
      <c r="I24" s="288">
        <v>34419</v>
      </c>
      <c r="J24" s="266">
        <f t="shared" si="0"/>
        <v>2.7467081637538904</v>
      </c>
      <c r="K24" s="288">
        <v>4203</v>
      </c>
      <c r="L24" s="289">
        <v>154</v>
      </c>
      <c r="M24" s="289">
        <v>282</v>
      </c>
      <c r="N24" s="289">
        <v>3318</v>
      </c>
      <c r="O24" s="289">
        <v>5020</v>
      </c>
      <c r="P24" s="288">
        <v>31136</v>
      </c>
      <c r="Q24" s="288">
        <v>4353</v>
      </c>
      <c r="R24" s="288">
        <v>209</v>
      </c>
      <c r="S24" s="290">
        <v>43506</v>
      </c>
      <c r="T24" s="291">
        <f t="shared" si="1"/>
        <v>3.47186976298779</v>
      </c>
      <c r="U24" s="288">
        <v>7944</v>
      </c>
      <c r="V24" s="288">
        <v>7102</v>
      </c>
      <c r="W24" s="143">
        <v>13608</v>
      </c>
      <c r="X24" s="288">
        <v>2914</v>
      </c>
      <c r="Y24" s="266">
        <v>38</v>
      </c>
      <c r="Z24" s="288">
        <v>3820</v>
      </c>
      <c r="AA24" s="328">
        <v>8</v>
      </c>
      <c r="AB24" s="317" t="s">
        <v>145</v>
      </c>
      <c r="AC24" s="317" t="s">
        <v>146</v>
      </c>
      <c r="AD24" s="270">
        <v>8</v>
      </c>
      <c r="AE24" s="34" t="s">
        <v>193</v>
      </c>
      <c r="AF24" s="329">
        <v>36050</v>
      </c>
      <c r="AG24" s="329">
        <v>27000</v>
      </c>
      <c r="AH24" s="329">
        <v>0</v>
      </c>
      <c r="AI24" s="329"/>
      <c r="AJ24" s="330">
        <f t="shared" si="2"/>
        <v>63050</v>
      </c>
      <c r="AK24" s="294">
        <f t="shared" si="3"/>
        <v>5.031521825871838</v>
      </c>
      <c r="AL24" s="329">
        <v>7788</v>
      </c>
      <c r="AM24" s="329">
        <v>101769</v>
      </c>
      <c r="AN24" s="331">
        <f t="shared" si="4"/>
        <v>8.121378980129279</v>
      </c>
      <c r="AO24" s="296">
        <f t="shared" si="5"/>
        <v>0.6195403315351433</v>
      </c>
      <c r="AP24" s="332">
        <v>217116</v>
      </c>
      <c r="AQ24" s="294">
        <f t="shared" si="6"/>
        <v>17.326310749341634</v>
      </c>
      <c r="AR24" s="329">
        <v>33206</v>
      </c>
      <c r="AS24" s="294">
        <f t="shared" si="7"/>
        <v>2.649908227595563</v>
      </c>
      <c r="AT24" s="296">
        <f t="shared" si="8"/>
        <v>0.15294128484312533</v>
      </c>
      <c r="AU24" s="333">
        <v>40000</v>
      </c>
      <c r="AV24" s="266">
        <v>35</v>
      </c>
      <c r="AW24" s="268">
        <v>1</v>
      </c>
      <c r="AX24" s="268">
        <v>3.07</v>
      </c>
      <c r="AY24" s="332">
        <v>83623</v>
      </c>
      <c r="AZ24" s="334">
        <v>16140</v>
      </c>
    </row>
    <row r="25" spans="1:52" ht="12.75">
      <c r="A25" s="28" t="s">
        <v>240</v>
      </c>
      <c r="B25" s="28" t="s">
        <v>241</v>
      </c>
      <c r="C25" s="288">
        <v>602</v>
      </c>
      <c r="D25" s="290" t="s">
        <v>121</v>
      </c>
      <c r="E25" s="242" t="s">
        <v>123</v>
      </c>
      <c r="F25" s="267"/>
      <c r="G25" s="288">
        <v>7847</v>
      </c>
      <c r="H25" s="288">
        <v>4449</v>
      </c>
      <c r="I25" s="288">
        <v>21509</v>
      </c>
      <c r="J25" s="266">
        <f t="shared" si="0"/>
        <v>35.72923588039867</v>
      </c>
      <c r="K25" s="288">
        <v>8256</v>
      </c>
      <c r="L25" s="288">
        <v>82</v>
      </c>
      <c r="M25" s="288">
        <v>100</v>
      </c>
      <c r="N25" s="288">
        <v>940</v>
      </c>
      <c r="O25" s="288">
        <v>1282</v>
      </c>
      <c r="P25" s="288">
        <v>5580</v>
      </c>
      <c r="Q25" s="288">
        <v>596</v>
      </c>
      <c r="R25" s="288">
        <v>277</v>
      </c>
      <c r="S25" s="290">
        <v>7032</v>
      </c>
      <c r="T25" s="291">
        <f t="shared" si="1"/>
        <v>11.681063122923588</v>
      </c>
      <c r="U25" s="288">
        <v>1363</v>
      </c>
      <c r="V25" s="288">
        <v>1214</v>
      </c>
      <c r="W25" s="143">
        <v>9486</v>
      </c>
      <c r="X25" s="288">
        <v>1296</v>
      </c>
      <c r="Y25" s="266">
        <v>21.5</v>
      </c>
      <c r="Z25" s="288">
        <v>1300</v>
      </c>
      <c r="AA25" s="328">
        <v>6</v>
      </c>
      <c r="AB25" s="317" t="s">
        <v>145</v>
      </c>
      <c r="AC25" s="317" t="s">
        <v>145</v>
      </c>
      <c r="AD25" s="270">
        <v>5</v>
      </c>
      <c r="AE25" s="329">
        <v>8590</v>
      </c>
      <c r="AF25" s="329">
        <v>1400</v>
      </c>
      <c r="AG25" s="329">
        <v>2000</v>
      </c>
      <c r="AH25" s="329">
        <v>25000</v>
      </c>
      <c r="AI25" s="329"/>
      <c r="AJ25" s="330">
        <f t="shared" si="2"/>
        <v>36990</v>
      </c>
      <c r="AK25" s="294">
        <f t="shared" si="3"/>
        <v>61.44518272425249</v>
      </c>
      <c r="AL25" s="329">
        <v>11270</v>
      </c>
      <c r="AM25" s="329">
        <v>58699</v>
      </c>
      <c r="AN25" s="331">
        <f t="shared" si="4"/>
        <v>97.50664451827242</v>
      </c>
      <c r="AO25" s="296">
        <f t="shared" si="5"/>
        <v>0.6301640573093238</v>
      </c>
      <c r="AP25" s="332">
        <v>46007</v>
      </c>
      <c r="AQ25" s="294">
        <f t="shared" si="6"/>
        <v>76.42358803986711</v>
      </c>
      <c r="AR25" s="329">
        <v>4258</v>
      </c>
      <c r="AS25" s="294">
        <f t="shared" si="7"/>
        <v>7.073089700996678</v>
      </c>
      <c r="AT25" s="296">
        <f t="shared" si="8"/>
        <v>0.09255113352315952</v>
      </c>
      <c r="AU25" s="333">
        <v>15600</v>
      </c>
      <c r="AV25" s="266">
        <v>24</v>
      </c>
      <c r="AW25" s="268">
        <v>1</v>
      </c>
      <c r="AX25" s="268">
        <v>1</v>
      </c>
      <c r="AY25" s="332">
        <v>10387</v>
      </c>
      <c r="AZ25" s="334">
        <v>795</v>
      </c>
    </row>
    <row r="26" spans="1:52" ht="12.75">
      <c r="A26" s="28" t="s">
        <v>234</v>
      </c>
      <c r="B26" s="28" t="s">
        <v>242</v>
      </c>
      <c r="C26" s="265">
        <v>101564</v>
      </c>
      <c r="D26" s="242" t="s">
        <v>121</v>
      </c>
      <c r="E26" s="242" t="s">
        <v>69</v>
      </c>
      <c r="F26" s="267"/>
      <c r="G26" s="288">
        <v>119590</v>
      </c>
      <c r="H26" s="288">
        <v>66006</v>
      </c>
      <c r="I26" s="288">
        <v>229435</v>
      </c>
      <c r="J26" s="266">
        <f t="shared" si="0"/>
        <v>2.259018943720216</v>
      </c>
      <c r="K26" s="288">
        <v>16457</v>
      </c>
      <c r="L26" s="289">
        <v>583</v>
      </c>
      <c r="M26" s="289">
        <v>884</v>
      </c>
      <c r="N26" s="289">
        <v>14021</v>
      </c>
      <c r="O26" s="289">
        <v>24229</v>
      </c>
      <c r="P26" s="288">
        <v>399147</v>
      </c>
      <c r="Q26" s="288">
        <v>31977</v>
      </c>
      <c r="R26" s="288">
        <v>3955</v>
      </c>
      <c r="S26" s="290">
        <v>679380</v>
      </c>
      <c r="T26" s="291">
        <f t="shared" si="1"/>
        <v>6.6891812059391125</v>
      </c>
      <c r="U26" s="288">
        <v>28023</v>
      </c>
      <c r="V26" s="288">
        <v>34572</v>
      </c>
      <c r="W26" s="143">
        <v>273876</v>
      </c>
      <c r="X26" s="288">
        <v>65394</v>
      </c>
      <c r="Y26" s="266">
        <v>55</v>
      </c>
      <c r="Z26" s="288">
        <v>60888</v>
      </c>
      <c r="AA26" s="328">
        <v>34</v>
      </c>
      <c r="AB26" s="317" t="s">
        <v>145</v>
      </c>
      <c r="AC26" s="317" t="s">
        <v>145</v>
      </c>
      <c r="AD26" s="270">
        <v>15</v>
      </c>
      <c r="AE26" s="329">
        <v>2978032</v>
      </c>
      <c r="AF26" s="329">
        <v>20000</v>
      </c>
      <c r="AG26" s="329">
        <v>14623</v>
      </c>
      <c r="AH26" s="34" t="s">
        <v>193</v>
      </c>
      <c r="AI26" s="329"/>
      <c r="AJ26" s="330">
        <f t="shared" si="2"/>
        <v>3012655</v>
      </c>
      <c r="AK26" s="294">
        <f t="shared" si="3"/>
        <v>29.662626521208303</v>
      </c>
      <c r="AL26" s="357">
        <v>117009</v>
      </c>
      <c r="AM26" s="329">
        <v>4252431</v>
      </c>
      <c r="AN26" s="331">
        <f t="shared" si="4"/>
        <v>41.869471466267576</v>
      </c>
      <c r="AO26" s="296">
        <f t="shared" si="5"/>
        <v>0.7084547638750635</v>
      </c>
      <c r="AP26" s="186">
        <v>4312106</v>
      </c>
      <c r="AQ26" s="294">
        <f t="shared" si="6"/>
        <v>42.45703201921941</v>
      </c>
      <c r="AR26" s="34">
        <v>254351</v>
      </c>
      <c r="AS26" s="294">
        <f t="shared" si="7"/>
        <v>2.504342089716829</v>
      </c>
      <c r="AT26" s="296">
        <f t="shared" si="8"/>
        <v>0.05898533106560924</v>
      </c>
      <c r="AU26" s="333">
        <v>101269</v>
      </c>
      <c r="AV26" s="266">
        <v>35</v>
      </c>
      <c r="AW26" s="268">
        <v>1</v>
      </c>
      <c r="AX26" s="268">
        <v>42.07</v>
      </c>
      <c r="AY26" s="186">
        <v>1856968</v>
      </c>
      <c r="AZ26" s="338">
        <v>1087224</v>
      </c>
    </row>
    <row r="27" spans="1:52" ht="12.75">
      <c r="A27" s="28" t="s">
        <v>234</v>
      </c>
      <c r="B27" s="28" t="s">
        <v>243</v>
      </c>
      <c r="C27" s="288">
        <v>7354</v>
      </c>
      <c r="D27" s="242" t="s">
        <v>121</v>
      </c>
      <c r="E27" s="242" t="s">
        <v>238</v>
      </c>
      <c r="F27" s="267"/>
      <c r="G27" s="288">
        <v>8819</v>
      </c>
      <c r="H27" s="288">
        <v>7452</v>
      </c>
      <c r="I27" s="288">
        <v>26881</v>
      </c>
      <c r="J27" s="266">
        <f t="shared" si="0"/>
        <v>3.655289638292086</v>
      </c>
      <c r="K27" s="288">
        <v>1766</v>
      </c>
      <c r="L27" s="289">
        <v>168</v>
      </c>
      <c r="M27" s="289">
        <v>376</v>
      </c>
      <c r="N27" s="289">
        <v>3600</v>
      </c>
      <c r="O27" s="289">
        <v>7200</v>
      </c>
      <c r="P27" s="288">
        <v>35000</v>
      </c>
      <c r="Q27" s="288">
        <v>3836</v>
      </c>
      <c r="R27" s="288">
        <v>300</v>
      </c>
      <c r="S27" s="290">
        <v>61568</v>
      </c>
      <c r="T27" s="291">
        <f t="shared" si="1"/>
        <v>8.372042425890672</v>
      </c>
      <c r="U27" s="288">
        <v>8084</v>
      </c>
      <c r="V27" s="288">
        <v>3493</v>
      </c>
      <c r="W27" s="143">
        <v>16000</v>
      </c>
      <c r="X27" s="288">
        <v>9200</v>
      </c>
      <c r="Y27" s="266">
        <v>40</v>
      </c>
      <c r="Z27" s="288">
        <v>4200</v>
      </c>
      <c r="AA27" s="328">
        <v>4</v>
      </c>
      <c r="AB27" s="310" t="s">
        <v>145</v>
      </c>
      <c r="AC27" s="310" t="s">
        <v>145</v>
      </c>
      <c r="AD27" s="270">
        <v>9</v>
      </c>
      <c r="AE27" s="329">
        <v>28520</v>
      </c>
      <c r="AF27" s="329"/>
      <c r="AG27" s="329"/>
      <c r="AH27" s="329">
        <v>128130</v>
      </c>
      <c r="AI27" s="329"/>
      <c r="AJ27" s="330">
        <f t="shared" si="2"/>
        <v>156650</v>
      </c>
      <c r="AK27" s="294">
        <f t="shared" si="3"/>
        <v>21.30133260810443</v>
      </c>
      <c r="AL27" s="329">
        <v>11931</v>
      </c>
      <c r="AM27" s="329">
        <v>181196</v>
      </c>
      <c r="AN27" s="331">
        <f t="shared" si="4"/>
        <v>24.639107968452542</v>
      </c>
      <c r="AO27" s="296">
        <f t="shared" si="5"/>
        <v>0.864533433409126</v>
      </c>
      <c r="AP27" s="332">
        <v>171196</v>
      </c>
      <c r="AQ27" s="294">
        <f t="shared" si="6"/>
        <v>23.279303780255642</v>
      </c>
      <c r="AR27" s="329">
        <v>23865</v>
      </c>
      <c r="AS27" s="294">
        <f t="shared" si="7"/>
        <v>3.245172695131901</v>
      </c>
      <c r="AT27" s="296">
        <f t="shared" si="8"/>
        <v>0.1394016215332134</v>
      </c>
      <c r="AU27" s="333">
        <v>44000</v>
      </c>
      <c r="AV27" s="266">
        <v>32</v>
      </c>
      <c r="AW27" s="268">
        <v>1</v>
      </c>
      <c r="AX27" s="268">
        <v>2.5</v>
      </c>
      <c r="AY27" s="339">
        <v>72000</v>
      </c>
      <c r="AZ27" s="334">
        <v>17561</v>
      </c>
    </row>
    <row r="28" spans="1:52" ht="12.75">
      <c r="A28" s="28" t="s">
        <v>240</v>
      </c>
      <c r="B28" s="28" t="s">
        <v>244</v>
      </c>
      <c r="C28" s="288">
        <v>1550</v>
      </c>
      <c r="D28" s="242" t="s">
        <v>120</v>
      </c>
      <c r="E28" s="290" t="s">
        <v>97</v>
      </c>
      <c r="F28" s="267"/>
      <c r="G28" s="288">
        <v>3722</v>
      </c>
      <c r="H28" s="288">
        <v>2403</v>
      </c>
      <c r="I28" s="288">
        <v>15317</v>
      </c>
      <c r="J28" s="266">
        <f t="shared" si="0"/>
        <v>9.881935483870969</v>
      </c>
      <c r="K28" s="288">
        <v>435</v>
      </c>
      <c r="L28" s="289">
        <v>15</v>
      </c>
      <c r="M28" s="289">
        <v>30</v>
      </c>
      <c r="N28" s="289">
        <v>32</v>
      </c>
      <c r="O28" s="289">
        <v>185</v>
      </c>
      <c r="P28" s="288">
        <v>4800</v>
      </c>
      <c r="Q28" s="288">
        <v>645</v>
      </c>
      <c r="R28" s="288">
        <v>127</v>
      </c>
      <c r="S28" s="290">
        <v>9987</v>
      </c>
      <c r="T28" s="291">
        <f t="shared" si="1"/>
        <v>6.443225806451613</v>
      </c>
      <c r="U28" s="288">
        <v>2270</v>
      </c>
      <c r="V28" s="288">
        <v>2145</v>
      </c>
      <c r="W28" s="143">
        <v>7845</v>
      </c>
      <c r="X28" s="288">
        <v>1179</v>
      </c>
      <c r="Y28" s="266">
        <v>20</v>
      </c>
      <c r="Z28" s="288">
        <v>651</v>
      </c>
      <c r="AA28" s="328">
        <v>6</v>
      </c>
      <c r="AB28" s="337" t="s">
        <v>145</v>
      </c>
      <c r="AC28" s="337" t="s">
        <v>146</v>
      </c>
      <c r="AD28" s="336">
        <v>9</v>
      </c>
      <c r="AE28" s="329">
        <v>8590</v>
      </c>
      <c r="AF28" s="329">
        <v>3250</v>
      </c>
      <c r="AG28" s="329">
        <v>500</v>
      </c>
      <c r="AH28" s="329">
        <v>25000</v>
      </c>
      <c r="AI28" s="329"/>
      <c r="AJ28" s="330">
        <f t="shared" si="2"/>
        <v>37340</v>
      </c>
      <c r="AK28" s="294">
        <f t="shared" si="3"/>
        <v>24.09032258064516</v>
      </c>
      <c r="AL28" s="329">
        <v>11396</v>
      </c>
      <c r="AM28" s="329">
        <v>69845</v>
      </c>
      <c r="AN28" s="331">
        <f t="shared" si="4"/>
        <v>45.061290322580646</v>
      </c>
      <c r="AO28" s="296">
        <f t="shared" si="5"/>
        <v>0.5346123559309901</v>
      </c>
      <c r="AP28" s="332">
        <v>54445</v>
      </c>
      <c r="AQ28" s="294">
        <f t="shared" si="6"/>
        <v>35.1258064516129</v>
      </c>
      <c r="AR28" s="329">
        <v>4336</v>
      </c>
      <c r="AS28" s="294">
        <f t="shared" si="7"/>
        <v>2.7974193548387096</v>
      </c>
      <c r="AT28" s="296">
        <f t="shared" si="8"/>
        <v>0.07964000367343191</v>
      </c>
      <c r="AU28" s="333">
        <v>16214</v>
      </c>
      <c r="AV28" s="266">
        <v>40</v>
      </c>
      <c r="AW28" s="268">
        <v>0.57</v>
      </c>
      <c r="AX28" s="302">
        <v>0.77</v>
      </c>
      <c r="AY28" s="340">
        <v>21142</v>
      </c>
      <c r="AZ28" s="334">
        <v>2777</v>
      </c>
    </row>
    <row r="29" spans="1:52" ht="12.75">
      <c r="A29" s="28" t="s">
        <v>231</v>
      </c>
      <c r="B29" s="28" t="s">
        <v>245</v>
      </c>
      <c r="C29" s="288">
        <v>919</v>
      </c>
      <c r="D29" s="242" t="s">
        <v>120</v>
      </c>
      <c r="E29" s="290" t="s">
        <v>123</v>
      </c>
      <c r="F29" s="267"/>
      <c r="G29" s="288">
        <v>8326</v>
      </c>
      <c r="H29" s="288">
        <v>5593</v>
      </c>
      <c r="I29" s="288">
        <v>23065</v>
      </c>
      <c r="J29" s="266">
        <f t="shared" si="0"/>
        <v>25.097932535364528</v>
      </c>
      <c r="K29" s="288">
        <v>464</v>
      </c>
      <c r="L29" s="289">
        <v>39</v>
      </c>
      <c r="M29" s="289">
        <v>131</v>
      </c>
      <c r="N29" s="289">
        <v>838</v>
      </c>
      <c r="O29" s="289">
        <v>1402</v>
      </c>
      <c r="P29" s="288">
        <v>7878</v>
      </c>
      <c r="Q29" s="288">
        <v>1080</v>
      </c>
      <c r="R29" s="288">
        <v>199</v>
      </c>
      <c r="S29" s="242">
        <v>16227</v>
      </c>
      <c r="T29" s="291">
        <f t="shared" si="1"/>
        <v>17.657236126224156</v>
      </c>
      <c r="U29" s="288">
        <v>3244</v>
      </c>
      <c r="V29" s="288">
        <v>2671</v>
      </c>
      <c r="W29" s="143">
        <v>4030</v>
      </c>
      <c r="X29" s="288">
        <v>4385</v>
      </c>
      <c r="Y29" s="266">
        <v>30</v>
      </c>
      <c r="Z29" s="288">
        <v>3052</v>
      </c>
      <c r="AA29" s="328">
        <v>7</v>
      </c>
      <c r="AB29" s="310" t="s">
        <v>145</v>
      </c>
      <c r="AC29" s="310" t="s">
        <v>145</v>
      </c>
      <c r="AD29" s="270">
        <v>8</v>
      </c>
      <c r="AE29" s="34" t="s">
        <v>193</v>
      </c>
      <c r="AF29" s="34" t="s">
        <v>193</v>
      </c>
      <c r="AG29" s="329"/>
      <c r="AH29" s="329">
        <v>0</v>
      </c>
      <c r="AI29" s="329"/>
      <c r="AJ29" s="330">
        <f t="shared" si="2"/>
        <v>0</v>
      </c>
      <c r="AK29" s="294">
        <f t="shared" si="3"/>
        <v>0</v>
      </c>
      <c r="AL29" s="329">
        <v>3270</v>
      </c>
      <c r="AM29" s="329">
        <v>17503</v>
      </c>
      <c r="AN29" s="331">
        <f t="shared" si="4"/>
        <v>19.045701849836778</v>
      </c>
      <c r="AO29" s="296">
        <f t="shared" si="5"/>
        <v>0</v>
      </c>
      <c r="AP29" s="332">
        <v>73130</v>
      </c>
      <c r="AQ29" s="294">
        <f t="shared" si="6"/>
        <v>79.57562568008706</v>
      </c>
      <c r="AR29" s="329">
        <v>7083</v>
      </c>
      <c r="AS29" s="294">
        <f t="shared" si="7"/>
        <v>7.707290533188248</v>
      </c>
      <c r="AT29" s="296">
        <f t="shared" si="8"/>
        <v>0.09685491590318611</v>
      </c>
      <c r="AU29" s="333">
        <v>19659</v>
      </c>
      <c r="AV29" s="266">
        <v>28</v>
      </c>
      <c r="AW29" s="268">
        <v>1</v>
      </c>
      <c r="AX29" s="268">
        <v>3</v>
      </c>
      <c r="AY29" s="340">
        <v>31722</v>
      </c>
      <c r="AZ29" s="334">
        <v>2931</v>
      </c>
    </row>
    <row r="30" spans="1:52" ht="12.75">
      <c r="A30" s="28" t="s">
        <v>231</v>
      </c>
      <c r="B30" s="28" t="s">
        <v>246</v>
      </c>
      <c r="C30" s="265">
        <v>1053</v>
      </c>
      <c r="D30" s="242" t="s">
        <v>121</v>
      </c>
      <c r="E30" s="290" t="s">
        <v>123</v>
      </c>
      <c r="F30" s="267"/>
      <c r="G30" s="288">
        <v>8671</v>
      </c>
      <c r="H30" s="288">
        <v>5753</v>
      </c>
      <c r="I30" s="288">
        <v>23549</v>
      </c>
      <c r="J30" s="266">
        <f t="shared" si="0"/>
        <v>22.36372269705603</v>
      </c>
      <c r="K30" s="288">
        <v>759</v>
      </c>
      <c r="L30" s="289">
        <v>124</v>
      </c>
      <c r="M30" s="289">
        <v>132</v>
      </c>
      <c r="N30" s="289">
        <v>2019</v>
      </c>
      <c r="O30" s="289">
        <v>2061</v>
      </c>
      <c r="P30" s="288">
        <v>7956</v>
      </c>
      <c r="Q30" s="288">
        <v>677</v>
      </c>
      <c r="R30" s="288">
        <v>332</v>
      </c>
      <c r="S30" s="290">
        <v>12603</v>
      </c>
      <c r="T30" s="291">
        <f t="shared" si="1"/>
        <v>11.968660968660968</v>
      </c>
      <c r="U30" s="288">
        <v>1931</v>
      </c>
      <c r="V30" s="288">
        <v>2575</v>
      </c>
      <c r="W30" s="143">
        <v>4720</v>
      </c>
      <c r="X30" s="288">
        <v>2285</v>
      </c>
      <c r="Y30" s="266">
        <v>28</v>
      </c>
      <c r="Z30" s="288">
        <v>2169</v>
      </c>
      <c r="AA30" s="328">
        <v>6</v>
      </c>
      <c r="AB30" s="310" t="s">
        <v>145</v>
      </c>
      <c r="AC30" s="310" t="s">
        <v>146</v>
      </c>
      <c r="AD30" s="270">
        <v>5</v>
      </c>
      <c r="AE30" s="34" t="s">
        <v>193</v>
      </c>
      <c r="AF30" s="329">
        <v>26544</v>
      </c>
      <c r="AG30" s="329">
        <v>12284</v>
      </c>
      <c r="AH30" s="34">
        <v>25000</v>
      </c>
      <c r="AI30" s="329"/>
      <c r="AJ30" s="330">
        <f t="shared" si="2"/>
        <v>63828</v>
      </c>
      <c r="AK30" s="294">
        <f t="shared" si="3"/>
        <v>60.61538461538461</v>
      </c>
      <c r="AL30" s="329">
        <v>3270</v>
      </c>
      <c r="AM30" s="329">
        <v>78719</v>
      </c>
      <c r="AN30" s="331">
        <f t="shared" si="4"/>
        <v>74.75688509021842</v>
      </c>
      <c r="AO30" s="296">
        <f t="shared" si="5"/>
        <v>0.8108334709536452</v>
      </c>
      <c r="AP30" s="332">
        <v>88296</v>
      </c>
      <c r="AQ30" s="294">
        <f t="shared" si="6"/>
        <v>83.85185185185185</v>
      </c>
      <c r="AR30" s="329">
        <v>9212</v>
      </c>
      <c r="AS30" s="294">
        <f t="shared" si="7"/>
        <v>8.748338081671415</v>
      </c>
      <c r="AT30" s="296">
        <f t="shared" si="8"/>
        <v>0.10433088701639938</v>
      </c>
      <c r="AU30" s="333">
        <v>21949</v>
      </c>
      <c r="AV30" s="266">
        <v>30</v>
      </c>
      <c r="AW30" s="268">
        <v>1</v>
      </c>
      <c r="AX30" s="268">
        <v>2.12</v>
      </c>
      <c r="AY30" s="340">
        <v>42918</v>
      </c>
      <c r="AZ30" s="334">
        <v>11862</v>
      </c>
    </row>
    <row r="31" spans="1:52" ht="12.75">
      <c r="A31" s="28" t="s">
        <v>225</v>
      </c>
      <c r="B31" s="28" t="s">
        <v>247</v>
      </c>
      <c r="C31" s="288">
        <v>1282</v>
      </c>
      <c r="D31" s="242" t="s">
        <v>120</v>
      </c>
      <c r="E31" s="242" t="s">
        <v>123</v>
      </c>
      <c r="F31" s="267"/>
      <c r="G31" s="288">
        <v>8805</v>
      </c>
      <c r="H31" s="288">
        <v>6033</v>
      </c>
      <c r="I31" s="288">
        <v>24338</v>
      </c>
      <c r="J31" s="266">
        <f t="shared" si="0"/>
        <v>18.984399375975038</v>
      </c>
      <c r="K31" s="288">
        <v>6620</v>
      </c>
      <c r="L31" s="289">
        <v>48</v>
      </c>
      <c r="M31" s="289">
        <v>65</v>
      </c>
      <c r="N31" s="289">
        <v>1135</v>
      </c>
      <c r="O31" s="289">
        <v>1521</v>
      </c>
      <c r="P31" s="288">
        <v>47350</v>
      </c>
      <c r="Q31" s="288">
        <v>491</v>
      </c>
      <c r="R31" s="288">
        <v>1590</v>
      </c>
      <c r="S31" s="290">
        <v>20331</v>
      </c>
      <c r="T31" s="291">
        <f t="shared" si="1"/>
        <v>15.858814352574102</v>
      </c>
      <c r="U31" s="288">
        <v>4168</v>
      </c>
      <c r="V31" s="288">
        <v>2741</v>
      </c>
      <c r="W31" s="143">
        <v>64320</v>
      </c>
      <c r="X31" s="288">
        <v>11580</v>
      </c>
      <c r="Y31" s="266">
        <v>30</v>
      </c>
      <c r="Z31" s="288">
        <v>4500</v>
      </c>
      <c r="AA31" s="328">
        <v>7</v>
      </c>
      <c r="AB31" s="310" t="s">
        <v>145</v>
      </c>
      <c r="AC31" s="310" t="s">
        <v>145</v>
      </c>
      <c r="AD31" s="270">
        <v>12</v>
      </c>
      <c r="AE31" s="329">
        <v>0</v>
      </c>
      <c r="AF31" s="329">
        <v>2300</v>
      </c>
      <c r="AG31" s="329">
        <v>3000</v>
      </c>
      <c r="AH31" s="329">
        <v>38000</v>
      </c>
      <c r="AI31" s="329"/>
      <c r="AJ31" s="330">
        <f t="shared" si="2"/>
        <v>43300</v>
      </c>
      <c r="AK31" s="294">
        <f t="shared" si="3"/>
        <v>33.77535101404056</v>
      </c>
      <c r="AL31" s="329">
        <v>3270</v>
      </c>
      <c r="AM31" s="329">
        <v>88286</v>
      </c>
      <c r="AN31" s="331">
        <f t="shared" si="4"/>
        <v>68.86583463338533</v>
      </c>
      <c r="AO31" s="296">
        <f t="shared" si="5"/>
        <v>0.4904514872120155</v>
      </c>
      <c r="AP31" s="332">
        <v>117751</v>
      </c>
      <c r="AQ31" s="294">
        <f t="shared" si="6"/>
        <v>91.84945397815913</v>
      </c>
      <c r="AR31" s="329">
        <v>14893</v>
      </c>
      <c r="AS31" s="294">
        <f t="shared" si="7"/>
        <v>11.617004680187208</v>
      </c>
      <c r="AT31" s="296">
        <f t="shared" si="8"/>
        <v>0.12647875601905717</v>
      </c>
      <c r="AU31" s="333">
        <v>22144</v>
      </c>
      <c r="AV31" s="266">
        <v>30</v>
      </c>
      <c r="AW31" s="268">
        <v>0.9</v>
      </c>
      <c r="AX31" s="268">
        <v>1.1</v>
      </c>
      <c r="AY31" s="340">
        <v>41001</v>
      </c>
      <c r="AZ31" s="334">
        <v>3136</v>
      </c>
    </row>
    <row r="32" spans="1:52" ht="12.75">
      <c r="A32" s="28" t="s">
        <v>223</v>
      </c>
      <c r="B32" s="28" t="s">
        <v>248</v>
      </c>
      <c r="C32" s="288">
        <v>997</v>
      </c>
      <c r="D32" s="290" t="s">
        <v>121</v>
      </c>
      <c r="E32" s="242" t="s">
        <v>123</v>
      </c>
      <c r="F32" s="267"/>
      <c r="G32" s="288">
        <v>8443</v>
      </c>
      <c r="H32" s="288">
        <v>5062</v>
      </c>
      <c r="I32" s="288">
        <v>22589</v>
      </c>
      <c r="J32" s="266">
        <f t="shared" si="0"/>
        <v>22.656970912738213</v>
      </c>
      <c r="K32" s="288">
        <v>854</v>
      </c>
      <c r="L32" s="289">
        <v>27</v>
      </c>
      <c r="M32" s="289">
        <v>55</v>
      </c>
      <c r="N32" s="289">
        <v>607</v>
      </c>
      <c r="O32" s="289">
        <v>967</v>
      </c>
      <c r="P32" s="288">
        <v>7355</v>
      </c>
      <c r="Q32" s="288">
        <v>623</v>
      </c>
      <c r="R32" s="288">
        <v>1027</v>
      </c>
      <c r="S32" s="290">
        <v>13337</v>
      </c>
      <c r="T32" s="291">
        <f t="shared" si="1"/>
        <v>13.377131394182548</v>
      </c>
      <c r="U32" s="288">
        <v>2074</v>
      </c>
      <c r="V32" s="288">
        <v>2229</v>
      </c>
      <c r="W32" s="143">
        <v>1260</v>
      </c>
      <c r="X32" s="288">
        <v>652</v>
      </c>
      <c r="Y32" s="266">
        <v>25</v>
      </c>
      <c r="Z32" s="288">
        <v>1830</v>
      </c>
      <c r="AA32" s="328">
        <v>3</v>
      </c>
      <c r="AB32" s="317" t="s">
        <v>146</v>
      </c>
      <c r="AC32" s="317" t="s">
        <v>146</v>
      </c>
      <c r="AD32" s="270">
        <v>5</v>
      </c>
      <c r="AE32" s="329">
        <v>8612</v>
      </c>
      <c r="AF32" s="329">
        <v>10000</v>
      </c>
      <c r="AG32" s="329">
        <v>9000</v>
      </c>
      <c r="AH32" s="329"/>
      <c r="AI32" s="34" t="s">
        <v>193</v>
      </c>
      <c r="AJ32" s="330">
        <f>SUM(AE32:AI32)</f>
        <v>27612</v>
      </c>
      <c r="AK32" s="294">
        <f t="shared" si="3"/>
        <v>27.695085255767303</v>
      </c>
      <c r="AL32" s="329">
        <v>1270</v>
      </c>
      <c r="AM32" s="329">
        <v>46652</v>
      </c>
      <c r="AN32" s="331">
        <f t="shared" si="4"/>
        <v>46.79237713139418</v>
      </c>
      <c r="AO32" s="296">
        <f t="shared" si="5"/>
        <v>0.5918717311154934</v>
      </c>
      <c r="AP32" s="332">
        <v>46749</v>
      </c>
      <c r="AQ32" s="294">
        <f t="shared" si="6"/>
        <v>46.88966900702106</v>
      </c>
      <c r="AR32" s="329">
        <v>4815</v>
      </c>
      <c r="AS32" s="294">
        <f t="shared" si="7"/>
        <v>4.829488465396189</v>
      </c>
      <c r="AT32" s="296">
        <f t="shared" si="8"/>
        <v>0.10299685554771225</v>
      </c>
      <c r="AU32" s="333">
        <v>11520</v>
      </c>
      <c r="AV32" s="266">
        <v>22.2</v>
      </c>
      <c r="AW32" s="268">
        <v>1</v>
      </c>
      <c r="AX32" s="268">
        <v>1.76</v>
      </c>
      <c r="AY32" s="340">
        <v>22200</v>
      </c>
      <c r="AZ32" s="334">
        <v>2726</v>
      </c>
    </row>
    <row r="33" spans="1:52" ht="12.75">
      <c r="A33" s="28" t="s">
        <v>234</v>
      </c>
      <c r="B33" s="28" t="s">
        <v>250</v>
      </c>
      <c r="C33" s="288">
        <v>759</v>
      </c>
      <c r="D33" s="242" t="s">
        <v>120</v>
      </c>
      <c r="E33" s="242" t="s">
        <v>123</v>
      </c>
      <c r="F33" s="267"/>
      <c r="G33" s="288">
        <v>7776</v>
      </c>
      <c r="H33" s="288">
        <v>5859</v>
      </c>
      <c r="I33" s="288">
        <v>22945</v>
      </c>
      <c r="J33" s="266">
        <f t="shared" si="0"/>
        <v>30.23056653491436</v>
      </c>
      <c r="K33" s="288">
        <v>3569</v>
      </c>
      <c r="L33" s="289">
        <v>77</v>
      </c>
      <c r="M33" s="289">
        <v>117</v>
      </c>
      <c r="N33" s="289">
        <v>1552</v>
      </c>
      <c r="O33" s="289">
        <v>2375</v>
      </c>
      <c r="P33" s="288">
        <v>14602</v>
      </c>
      <c r="Q33" s="288">
        <v>2332</v>
      </c>
      <c r="R33" s="288">
        <v>91</v>
      </c>
      <c r="S33" s="290">
        <v>21921</v>
      </c>
      <c r="T33" s="291">
        <f t="shared" si="1"/>
        <v>28.881422924901187</v>
      </c>
      <c r="U33" s="288">
        <v>4686</v>
      </c>
      <c r="V33" s="288">
        <v>2889</v>
      </c>
      <c r="W33" s="143">
        <v>7665</v>
      </c>
      <c r="X33" s="288">
        <v>3051</v>
      </c>
      <c r="Y33" s="266">
        <v>28</v>
      </c>
      <c r="Z33" s="288">
        <v>4389</v>
      </c>
      <c r="AA33" s="328">
        <v>6</v>
      </c>
      <c r="AB33" s="335" t="s">
        <v>145</v>
      </c>
      <c r="AC33" s="335" t="s">
        <v>145</v>
      </c>
      <c r="AD33" s="336">
        <v>7</v>
      </c>
      <c r="AE33" s="329">
        <v>28471</v>
      </c>
      <c r="AF33" s="329">
        <v>21000</v>
      </c>
      <c r="AG33" s="34" t="s">
        <v>193</v>
      </c>
      <c r="AH33" s="329">
        <v>41500</v>
      </c>
      <c r="AI33" s="329"/>
      <c r="AJ33" s="330">
        <f t="shared" si="2"/>
        <v>90971</v>
      </c>
      <c r="AK33" s="294">
        <f t="shared" si="3"/>
        <v>119.85638998682477</v>
      </c>
      <c r="AL33" s="329">
        <v>1270</v>
      </c>
      <c r="AM33" s="329">
        <v>110506</v>
      </c>
      <c r="AN33" s="331">
        <f t="shared" si="4"/>
        <v>145.59420289855072</v>
      </c>
      <c r="AO33" s="296">
        <f t="shared" si="5"/>
        <v>0.82322226847411</v>
      </c>
      <c r="AP33" s="332">
        <v>107254</v>
      </c>
      <c r="AQ33" s="294">
        <f t="shared" si="6"/>
        <v>141.30961791831356</v>
      </c>
      <c r="AR33" s="329">
        <v>11713</v>
      </c>
      <c r="AS33" s="294">
        <f t="shared" si="7"/>
        <v>15.432147562582346</v>
      </c>
      <c r="AT33" s="296">
        <f t="shared" si="8"/>
        <v>0.10920804818468309</v>
      </c>
      <c r="AU33" s="333">
        <v>32000</v>
      </c>
      <c r="AV33" s="266">
        <v>28</v>
      </c>
      <c r="AW33" s="268">
        <v>1.14</v>
      </c>
      <c r="AX33" s="268">
        <v>2.28</v>
      </c>
      <c r="AY33" s="340">
        <v>55071</v>
      </c>
      <c r="AZ33" s="334">
        <v>5100</v>
      </c>
    </row>
    <row r="34" spans="1:52" ht="12.75">
      <c r="A34" s="28" t="s">
        <v>223</v>
      </c>
      <c r="B34" s="28" t="s">
        <v>251</v>
      </c>
      <c r="C34" s="288">
        <v>2525</v>
      </c>
      <c r="D34" s="290" t="s">
        <v>121</v>
      </c>
      <c r="E34" s="290" t="s">
        <v>97</v>
      </c>
      <c r="F34" s="267"/>
      <c r="G34" s="288">
        <v>7476</v>
      </c>
      <c r="H34" s="288">
        <v>4777</v>
      </c>
      <c r="I34" s="288">
        <v>25165</v>
      </c>
      <c r="J34" s="266">
        <f t="shared" si="0"/>
        <v>9.966336633663367</v>
      </c>
      <c r="K34" s="288">
        <v>557</v>
      </c>
      <c r="L34" s="289">
        <v>16</v>
      </c>
      <c r="M34" s="289">
        <v>87</v>
      </c>
      <c r="N34" s="289">
        <v>228</v>
      </c>
      <c r="O34" s="289">
        <v>634</v>
      </c>
      <c r="P34" s="288">
        <v>6302</v>
      </c>
      <c r="Q34" s="288">
        <v>614</v>
      </c>
      <c r="R34" s="288">
        <v>275</v>
      </c>
      <c r="S34" s="290">
        <v>9680</v>
      </c>
      <c r="T34" s="291">
        <f t="shared" si="1"/>
        <v>3.8336633663366335</v>
      </c>
      <c r="U34" s="288">
        <v>1714</v>
      </c>
      <c r="V34" s="288">
        <v>1923</v>
      </c>
      <c r="W34" s="143">
        <v>1970</v>
      </c>
      <c r="X34" s="288">
        <v>1240</v>
      </c>
      <c r="Y34" s="266">
        <v>27</v>
      </c>
      <c r="Z34" s="288">
        <v>1500</v>
      </c>
      <c r="AA34" s="328">
        <v>7</v>
      </c>
      <c r="AB34" s="317" t="s">
        <v>145</v>
      </c>
      <c r="AC34" s="317" t="s">
        <v>145</v>
      </c>
      <c r="AD34" s="270">
        <v>7</v>
      </c>
      <c r="AE34" s="329">
        <v>8612</v>
      </c>
      <c r="AF34" s="329">
        <v>13500</v>
      </c>
      <c r="AG34" s="329"/>
      <c r="AH34" s="329">
        <v>4000</v>
      </c>
      <c r="AI34" s="329"/>
      <c r="AJ34" s="330">
        <f t="shared" si="2"/>
        <v>26112</v>
      </c>
      <c r="AK34" s="294">
        <f t="shared" si="3"/>
        <v>10.341386138613862</v>
      </c>
      <c r="AL34" s="329">
        <v>25870</v>
      </c>
      <c r="AM34" s="329">
        <v>54363</v>
      </c>
      <c r="AN34" s="331">
        <f t="shared" si="4"/>
        <v>21.52990099009901</v>
      </c>
      <c r="AO34" s="296">
        <f t="shared" si="5"/>
        <v>0.4803266927873738</v>
      </c>
      <c r="AP34" s="332">
        <v>53871</v>
      </c>
      <c r="AQ34" s="294">
        <f t="shared" si="6"/>
        <v>21.335049504950494</v>
      </c>
      <c r="AR34" s="329">
        <v>2971</v>
      </c>
      <c r="AS34" s="294">
        <f t="shared" si="7"/>
        <v>1.1766336633663366</v>
      </c>
      <c r="AT34" s="296">
        <f t="shared" si="8"/>
        <v>0.055150266377086005</v>
      </c>
      <c r="AU34" s="333">
        <v>10000</v>
      </c>
      <c r="AV34" s="266">
        <v>25</v>
      </c>
      <c r="AW34" s="268">
        <v>1</v>
      </c>
      <c r="AX34" s="268">
        <v>1.3</v>
      </c>
      <c r="AY34" s="340">
        <v>13204</v>
      </c>
      <c r="AZ34" s="334">
        <v>1010</v>
      </c>
    </row>
    <row r="35" spans="1:52" ht="12.75">
      <c r="A35" s="28" t="s">
        <v>240</v>
      </c>
      <c r="B35" s="28" t="s">
        <v>252</v>
      </c>
      <c r="C35" s="265">
        <v>6627</v>
      </c>
      <c r="D35" s="290" t="s">
        <v>120</v>
      </c>
      <c r="E35" s="242" t="s">
        <v>124</v>
      </c>
      <c r="F35" s="267"/>
      <c r="G35" s="288">
        <v>8621</v>
      </c>
      <c r="H35" s="288">
        <v>4755</v>
      </c>
      <c r="I35" s="288">
        <v>22466</v>
      </c>
      <c r="J35" s="266">
        <f t="shared" si="0"/>
        <v>3.3900709219858154</v>
      </c>
      <c r="K35" s="288">
        <v>1146</v>
      </c>
      <c r="L35" s="289">
        <v>4</v>
      </c>
      <c r="M35" s="289">
        <v>432</v>
      </c>
      <c r="N35" s="289">
        <v>2239</v>
      </c>
      <c r="O35" s="289">
        <v>5011</v>
      </c>
      <c r="P35" s="288">
        <v>20144</v>
      </c>
      <c r="Q35" s="288">
        <v>1766</v>
      </c>
      <c r="R35" s="288">
        <v>763</v>
      </c>
      <c r="S35" s="290">
        <v>27016</v>
      </c>
      <c r="T35" s="291">
        <f t="shared" si="1"/>
        <v>4.076656103817715</v>
      </c>
      <c r="U35" s="288">
        <v>4973</v>
      </c>
      <c r="V35" s="288">
        <v>3883</v>
      </c>
      <c r="W35" s="143">
        <v>18836</v>
      </c>
      <c r="X35" s="288">
        <v>4308</v>
      </c>
      <c r="Y35" s="266">
        <v>44</v>
      </c>
      <c r="Z35" s="288">
        <v>3440</v>
      </c>
      <c r="AA35" s="328">
        <v>14</v>
      </c>
      <c r="AB35" s="317" t="s">
        <v>145</v>
      </c>
      <c r="AC35" s="317" t="s">
        <v>145</v>
      </c>
      <c r="AD35" s="270">
        <v>9</v>
      </c>
      <c r="AE35" s="329">
        <v>8590</v>
      </c>
      <c r="AF35" s="329">
        <v>7000</v>
      </c>
      <c r="AG35" s="329">
        <v>0</v>
      </c>
      <c r="AH35" s="329">
        <v>30000</v>
      </c>
      <c r="AI35" s="329"/>
      <c r="AJ35" s="330">
        <f t="shared" si="2"/>
        <v>45590</v>
      </c>
      <c r="AK35" s="294">
        <f t="shared" si="3"/>
        <v>6.879432624113475</v>
      </c>
      <c r="AL35" s="329">
        <v>13739</v>
      </c>
      <c r="AM35" s="329">
        <v>442303</v>
      </c>
      <c r="AN35" s="331">
        <f t="shared" si="4"/>
        <v>66.74256828127358</v>
      </c>
      <c r="AO35" s="296">
        <f t="shared" si="5"/>
        <v>0.1030741369604095</v>
      </c>
      <c r="AP35" s="332">
        <v>198465</v>
      </c>
      <c r="AQ35" s="294">
        <f t="shared" si="6"/>
        <v>29.947940244454504</v>
      </c>
      <c r="AR35" s="329">
        <v>14760</v>
      </c>
      <c r="AS35" s="294">
        <f t="shared" si="7"/>
        <v>2.227252150294251</v>
      </c>
      <c r="AT35" s="296">
        <f t="shared" si="8"/>
        <v>0.07437079585821177</v>
      </c>
      <c r="AU35" s="333">
        <v>31908</v>
      </c>
      <c r="AV35" s="266">
        <v>30</v>
      </c>
      <c r="AW35" s="268">
        <v>1</v>
      </c>
      <c r="AX35" s="268">
        <v>4</v>
      </c>
      <c r="AY35" s="340">
        <v>95481</v>
      </c>
      <c r="AZ35" s="334">
        <v>7694</v>
      </c>
    </row>
    <row r="36" spans="1:52" ht="12.75">
      <c r="A36" s="28" t="s">
        <v>223</v>
      </c>
      <c r="B36" s="28" t="s">
        <v>253</v>
      </c>
      <c r="C36" s="288">
        <v>3896</v>
      </c>
      <c r="D36" s="242" t="s">
        <v>120</v>
      </c>
      <c r="E36" s="242" t="s">
        <v>123</v>
      </c>
      <c r="F36" s="267"/>
      <c r="G36" s="288">
        <v>21296</v>
      </c>
      <c r="H36" s="288">
        <v>10431</v>
      </c>
      <c r="I36" s="288">
        <v>42439</v>
      </c>
      <c r="J36" s="266">
        <f t="shared" si="0"/>
        <v>10.892967145790555</v>
      </c>
      <c r="K36" s="288">
        <v>2771</v>
      </c>
      <c r="L36" s="289">
        <v>61</v>
      </c>
      <c r="M36" s="289">
        <v>154</v>
      </c>
      <c r="N36" s="289">
        <v>336</v>
      </c>
      <c r="O36" s="289">
        <v>1051</v>
      </c>
      <c r="P36" s="288">
        <v>30875</v>
      </c>
      <c r="Q36" s="288">
        <v>1570</v>
      </c>
      <c r="R36" s="288">
        <v>4208</v>
      </c>
      <c r="S36" s="290">
        <v>32349</v>
      </c>
      <c r="T36" s="291">
        <f t="shared" si="1"/>
        <v>8.303131416837783</v>
      </c>
      <c r="U36" s="288">
        <v>4803</v>
      </c>
      <c r="V36" s="288">
        <v>5110</v>
      </c>
      <c r="W36" s="143">
        <v>4330</v>
      </c>
      <c r="X36" s="288">
        <v>4667</v>
      </c>
      <c r="Y36" s="266">
        <v>37</v>
      </c>
      <c r="Z36" s="288">
        <v>10000</v>
      </c>
      <c r="AA36" s="328">
        <v>7</v>
      </c>
      <c r="AB36" s="317" t="s">
        <v>146</v>
      </c>
      <c r="AC36" s="317" t="s">
        <v>146</v>
      </c>
      <c r="AD36" s="270">
        <v>6</v>
      </c>
      <c r="AE36" s="329">
        <v>8612</v>
      </c>
      <c r="AF36" s="329">
        <v>0</v>
      </c>
      <c r="AG36" s="329">
        <v>3700</v>
      </c>
      <c r="AH36" s="329">
        <v>30000</v>
      </c>
      <c r="AI36" s="329"/>
      <c r="AJ36" s="330">
        <f t="shared" si="2"/>
        <v>42312</v>
      </c>
      <c r="AK36" s="294">
        <f t="shared" si="3"/>
        <v>10.860369609856264</v>
      </c>
      <c r="AL36" s="329">
        <v>1270</v>
      </c>
      <c r="AM36" s="329">
        <v>109043</v>
      </c>
      <c r="AN36" s="331">
        <f t="shared" si="4"/>
        <v>27.988449691991786</v>
      </c>
      <c r="AO36" s="296">
        <f t="shared" si="5"/>
        <v>0.38803041002173455</v>
      </c>
      <c r="AP36" s="332">
        <v>125849</v>
      </c>
      <c r="AQ36" s="294">
        <f t="shared" si="6"/>
        <v>32.302104722792606</v>
      </c>
      <c r="AR36" s="329">
        <v>13176</v>
      </c>
      <c r="AS36" s="294">
        <f t="shared" si="7"/>
        <v>3.3819301848049284</v>
      </c>
      <c r="AT36" s="296">
        <f t="shared" si="8"/>
        <v>0.10469689866427226</v>
      </c>
      <c r="AU36" s="333">
        <v>18200</v>
      </c>
      <c r="AV36" s="266">
        <v>35</v>
      </c>
      <c r="AW36" s="268">
        <v>0.56</v>
      </c>
      <c r="AX36" s="268">
        <v>3.75</v>
      </c>
      <c r="AY36" s="340">
        <v>71091</v>
      </c>
      <c r="AZ36" s="334">
        <v>9024</v>
      </c>
    </row>
    <row r="37" spans="1:52" ht="12.75">
      <c r="A37" s="28" t="s">
        <v>225</v>
      </c>
      <c r="B37" s="28" t="s">
        <v>254</v>
      </c>
      <c r="C37" s="265">
        <v>1368</v>
      </c>
      <c r="D37" s="242" t="s">
        <v>120</v>
      </c>
      <c r="E37" s="242" t="s">
        <v>97</v>
      </c>
      <c r="F37" s="267"/>
      <c r="G37" s="288">
        <v>4185</v>
      </c>
      <c r="H37" s="288">
        <v>3259</v>
      </c>
      <c r="I37" s="288">
        <v>16208</v>
      </c>
      <c r="J37" s="266">
        <f t="shared" si="0"/>
        <v>11.847953216374268</v>
      </c>
      <c r="K37" s="288">
        <v>611</v>
      </c>
      <c r="L37" s="289">
        <v>65</v>
      </c>
      <c r="M37" s="289">
        <v>97</v>
      </c>
      <c r="N37" s="289">
        <v>2235</v>
      </c>
      <c r="O37" s="289">
        <v>2663</v>
      </c>
      <c r="P37" s="288">
        <v>5648</v>
      </c>
      <c r="Q37" s="288">
        <v>146</v>
      </c>
      <c r="R37" s="288">
        <v>579</v>
      </c>
      <c r="S37" s="290">
        <v>13796</v>
      </c>
      <c r="T37" s="291">
        <f t="shared" si="1"/>
        <v>10.084795321637428</v>
      </c>
      <c r="U37" s="288">
        <v>3279</v>
      </c>
      <c r="V37" s="288">
        <v>2025</v>
      </c>
      <c r="W37" s="143">
        <v>10176</v>
      </c>
      <c r="X37" s="288">
        <v>247</v>
      </c>
      <c r="Y37" s="266">
        <v>21</v>
      </c>
      <c r="Z37" s="288">
        <v>1431</v>
      </c>
      <c r="AA37" s="328">
        <v>3</v>
      </c>
      <c r="AB37" s="317" t="s">
        <v>145</v>
      </c>
      <c r="AC37" s="310" t="s">
        <v>145</v>
      </c>
      <c r="AD37" s="270">
        <v>8</v>
      </c>
      <c r="AE37" s="329">
        <v>0</v>
      </c>
      <c r="AF37" s="34" t="s">
        <v>193</v>
      </c>
      <c r="AG37" s="34" t="s">
        <v>193</v>
      </c>
      <c r="AH37" s="329">
        <v>34500</v>
      </c>
      <c r="AI37" s="329"/>
      <c r="AJ37" s="330">
        <f t="shared" si="2"/>
        <v>34500</v>
      </c>
      <c r="AK37" s="294">
        <f t="shared" si="3"/>
        <v>25.219298245614034</v>
      </c>
      <c r="AL37" s="329">
        <v>11270</v>
      </c>
      <c r="AM37" s="329">
        <v>78150</v>
      </c>
      <c r="AN37" s="331">
        <f t="shared" si="4"/>
        <v>57.12719298245614</v>
      </c>
      <c r="AO37" s="296">
        <f t="shared" si="5"/>
        <v>0.44145873320537427</v>
      </c>
      <c r="AP37" s="332">
        <v>58717</v>
      </c>
      <c r="AQ37" s="294">
        <f t="shared" si="6"/>
        <v>42.921783625730995</v>
      </c>
      <c r="AR37" s="329">
        <v>7660</v>
      </c>
      <c r="AS37" s="294">
        <f t="shared" si="7"/>
        <v>5.599415204678363</v>
      </c>
      <c r="AT37" s="296">
        <f t="shared" si="8"/>
        <v>0.1304562562801233</v>
      </c>
      <c r="AU37" s="333">
        <v>25005</v>
      </c>
      <c r="AV37" s="266">
        <v>21</v>
      </c>
      <c r="AW37" s="268">
        <v>1</v>
      </c>
      <c r="AX37" s="268">
        <v>1.48</v>
      </c>
      <c r="AY37" s="340">
        <v>25006</v>
      </c>
      <c r="AZ37" s="334">
        <v>2921</v>
      </c>
    </row>
    <row r="38" spans="1:52" ht="12.75">
      <c r="A38" s="28" t="s">
        <v>225</v>
      </c>
      <c r="B38" s="28" t="s">
        <v>255</v>
      </c>
      <c r="C38" s="288">
        <v>2378</v>
      </c>
      <c r="D38" s="242" t="s">
        <v>120</v>
      </c>
      <c r="E38" s="242" t="s">
        <v>97</v>
      </c>
      <c r="F38" s="267"/>
      <c r="G38" s="288">
        <v>9536</v>
      </c>
      <c r="H38" s="288">
        <v>4186</v>
      </c>
      <c r="I38" s="288">
        <v>24356</v>
      </c>
      <c r="J38" s="266">
        <f t="shared" si="0"/>
        <v>10.242220353238014</v>
      </c>
      <c r="K38" s="288">
        <v>2321</v>
      </c>
      <c r="L38" s="289">
        <v>4</v>
      </c>
      <c r="M38" s="289">
        <v>15</v>
      </c>
      <c r="N38" s="289">
        <v>74</v>
      </c>
      <c r="O38" s="289">
        <v>126</v>
      </c>
      <c r="P38" s="288">
        <v>10018</v>
      </c>
      <c r="Q38" s="288">
        <v>1383</v>
      </c>
      <c r="R38" s="288">
        <v>432</v>
      </c>
      <c r="S38" s="290">
        <v>14345</v>
      </c>
      <c r="T38" s="291">
        <f t="shared" si="1"/>
        <v>6.032380151387721</v>
      </c>
      <c r="U38" s="288">
        <v>2656</v>
      </c>
      <c r="V38" s="288">
        <v>4756</v>
      </c>
      <c r="W38" s="143">
        <v>1360</v>
      </c>
      <c r="X38" s="288">
        <v>4303</v>
      </c>
      <c r="Y38" s="266">
        <v>35</v>
      </c>
      <c r="Z38" s="288">
        <v>3636</v>
      </c>
      <c r="AA38" s="328">
        <v>6</v>
      </c>
      <c r="AB38" s="317" t="s">
        <v>145</v>
      </c>
      <c r="AC38" s="317" t="s">
        <v>145</v>
      </c>
      <c r="AD38" s="270">
        <v>7</v>
      </c>
      <c r="AE38" s="329">
        <v>0</v>
      </c>
      <c r="AF38" s="329">
        <v>0</v>
      </c>
      <c r="AG38" s="34" t="s">
        <v>193</v>
      </c>
      <c r="AH38" s="329">
        <v>50488</v>
      </c>
      <c r="AI38" s="329"/>
      <c r="AJ38" s="330">
        <f t="shared" si="2"/>
        <v>50488</v>
      </c>
      <c r="AK38" s="294">
        <f t="shared" si="3"/>
        <v>21.231286795626577</v>
      </c>
      <c r="AL38" s="329">
        <v>11270</v>
      </c>
      <c r="AM38" s="329">
        <v>67480</v>
      </c>
      <c r="AN38" s="331">
        <f t="shared" si="4"/>
        <v>28.376787216148024</v>
      </c>
      <c r="AO38" s="296">
        <f t="shared" si="5"/>
        <v>0.7481920569057499</v>
      </c>
      <c r="AP38" s="332">
        <v>68758</v>
      </c>
      <c r="AQ38" s="294">
        <f t="shared" si="6"/>
        <v>28.91421362489487</v>
      </c>
      <c r="AR38" s="329">
        <v>13292</v>
      </c>
      <c r="AS38" s="294">
        <f t="shared" si="7"/>
        <v>5.589571068124474</v>
      </c>
      <c r="AT38" s="296">
        <f t="shared" si="8"/>
        <v>0.19331568690188777</v>
      </c>
      <c r="AU38" s="333">
        <v>21990</v>
      </c>
      <c r="AV38" s="266">
        <v>35</v>
      </c>
      <c r="AW38" s="268">
        <v>0.8</v>
      </c>
      <c r="AX38" s="268">
        <v>1.2</v>
      </c>
      <c r="AY38" s="340">
        <v>32390</v>
      </c>
      <c r="AZ38" s="334">
        <v>3618</v>
      </c>
    </row>
    <row r="39" spans="1:52" ht="12.75">
      <c r="A39" s="28" t="s">
        <v>240</v>
      </c>
      <c r="B39" s="28" t="s">
        <v>256</v>
      </c>
      <c r="C39" s="288">
        <v>9838</v>
      </c>
      <c r="D39" s="290" t="s">
        <v>120</v>
      </c>
      <c r="E39" s="242" t="s">
        <v>238</v>
      </c>
      <c r="F39" s="267"/>
      <c r="G39" s="288">
        <v>20350</v>
      </c>
      <c r="H39" s="288">
        <v>8437</v>
      </c>
      <c r="I39" s="288">
        <v>46134</v>
      </c>
      <c r="J39" s="266">
        <f t="shared" si="0"/>
        <v>4.689367757674324</v>
      </c>
      <c r="K39" s="288">
        <v>20970</v>
      </c>
      <c r="L39" s="289">
        <v>252</v>
      </c>
      <c r="M39" s="289">
        <v>361</v>
      </c>
      <c r="N39" s="289">
        <v>8399</v>
      </c>
      <c r="O39" s="289">
        <v>9969</v>
      </c>
      <c r="P39" s="288">
        <v>148274</v>
      </c>
      <c r="Q39" s="288">
        <v>4378</v>
      </c>
      <c r="R39" s="288">
        <v>1385</v>
      </c>
      <c r="S39" s="290">
        <v>48437</v>
      </c>
      <c r="T39" s="291">
        <f t="shared" si="1"/>
        <v>4.923460052856272</v>
      </c>
      <c r="U39" s="288">
        <v>8427</v>
      </c>
      <c r="V39" s="288">
        <v>5519</v>
      </c>
      <c r="W39" s="143">
        <v>43454</v>
      </c>
      <c r="X39" s="288">
        <v>12198</v>
      </c>
      <c r="Y39" s="266">
        <v>57</v>
      </c>
      <c r="Z39" s="288">
        <v>11900</v>
      </c>
      <c r="AA39" s="328">
        <v>13</v>
      </c>
      <c r="AB39" s="342" t="s">
        <v>145</v>
      </c>
      <c r="AC39" s="342" t="s">
        <v>145</v>
      </c>
      <c r="AD39" s="270">
        <v>12</v>
      </c>
      <c r="AE39" s="329">
        <v>11183</v>
      </c>
      <c r="AF39" s="329">
        <v>10000</v>
      </c>
      <c r="AG39" s="34" t="s">
        <v>193</v>
      </c>
      <c r="AH39" s="329">
        <v>177000</v>
      </c>
      <c r="AI39" s="329"/>
      <c r="AJ39" s="330">
        <f t="shared" si="2"/>
        <v>198183</v>
      </c>
      <c r="AK39" s="294">
        <f t="shared" si="3"/>
        <v>20.1446432201667</v>
      </c>
      <c r="AL39" s="329">
        <v>25032</v>
      </c>
      <c r="AM39" s="329">
        <v>315350</v>
      </c>
      <c r="AN39" s="331">
        <f t="shared" si="4"/>
        <v>32.05427932506607</v>
      </c>
      <c r="AO39" s="296">
        <f t="shared" si="5"/>
        <v>0.6284540986205803</v>
      </c>
      <c r="AP39" s="332">
        <v>345705</v>
      </c>
      <c r="AQ39" s="294">
        <f t="shared" si="6"/>
        <v>35.13976417971132</v>
      </c>
      <c r="AR39" s="329">
        <v>34682</v>
      </c>
      <c r="AS39" s="294">
        <f t="shared" si="7"/>
        <v>3.5253100223622686</v>
      </c>
      <c r="AT39" s="296">
        <f t="shared" si="8"/>
        <v>0.10032252932413474</v>
      </c>
      <c r="AU39" s="333">
        <v>50000</v>
      </c>
      <c r="AV39" s="266">
        <v>40</v>
      </c>
      <c r="AW39" s="268">
        <v>1</v>
      </c>
      <c r="AX39" s="268">
        <v>4.3</v>
      </c>
      <c r="AY39" s="340">
        <v>160992</v>
      </c>
      <c r="AZ39" s="334">
        <v>23934</v>
      </c>
    </row>
    <row r="40" spans="1:52" ht="12.75">
      <c r="A40" s="28" t="s">
        <v>223</v>
      </c>
      <c r="B40" s="28" t="s">
        <v>257</v>
      </c>
      <c r="C40" s="265">
        <v>3153</v>
      </c>
      <c r="D40" s="290" t="s">
        <v>120</v>
      </c>
      <c r="E40" s="242" t="s">
        <v>97</v>
      </c>
      <c r="F40" s="267"/>
      <c r="G40" s="288">
        <v>11864</v>
      </c>
      <c r="H40" s="288">
        <v>7296</v>
      </c>
      <c r="I40" s="288">
        <v>29892</v>
      </c>
      <c r="J40" s="266">
        <f t="shared" si="0"/>
        <v>9.480494766888677</v>
      </c>
      <c r="K40" s="288">
        <v>817</v>
      </c>
      <c r="L40" s="289">
        <v>8</v>
      </c>
      <c r="M40" s="289">
        <v>19</v>
      </c>
      <c r="N40" s="289">
        <v>360</v>
      </c>
      <c r="O40" s="289">
        <v>437</v>
      </c>
      <c r="P40" s="288">
        <v>9776</v>
      </c>
      <c r="Q40" s="288">
        <v>1233</v>
      </c>
      <c r="R40" s="288">
        <v>397</v>
      </c>
      <c r="S40" s="290">
        <v>15503</v>
      </c>
      <c r="T40" s="291">
        <f t="shared" si="1"/>
        <v>4.916904535363146</v>
      </c>
      <c r="U40" s="288">
        <v>2862</v>
      </c>
      <c r="V40" s="288">
        <v>3065</v>
      </c>
      <c r="W40" s="143">
        <v>3640</v>
      </c>
      <c r="X40" s="288">
        <v>2080</v>
      </c>
      <c r="Y40" s="266">
        <v>29</v>
      </c>
      <c r="Z40" s="288">
        <v>2103</v>
      </c>
      <c r="AA40" s="328">
        <v>7</v>
      </c>
      <c r="AB40" s="317" t="s">
        <v>145</v>
      </c>
      <c r="AC40" s="317" t="s">
        <v>145</v>
      </c>
      <c r="AD40" s="270">
        <v>7</v>
      </c>
      <c r="AE40" s="329">
        <v>8612</v>
      </c>
      <c r="AF40" s="329">
        <v>15500</v>
      </c>
      <c r="AG40" s="329">
        <v>4500</v>
      </c>
      <c r="AH40" s="329">
        <v>7800</v>
      </c>
      <c r="AI40" s="329"/>
      <c r="AJ40" s="330">
        <f t="shared" si="2"/>
        <v>36412</v>
      </c>
      <c r="AK40" s="294">
        <f t="shared" si="3"/>
        <v>11.54836663495084</v>
      </c>
      <c r="AL40" s="329">
        <v>1270</v>
      </c>
      <c r="AM40" s="329">
        <v>43578</v>
      </c>
      <c r="AN40" s="331">
        <f t="shared" si="4"/>
        <v>13.821122740247384</v>
      </c>
      <c r="AO40" s="296">
        <f t="shared" si="5"/>
        <v>0.835559227132957</v>
      </c>
      <c r="AP40" s="332">
        <v>43427</v>
      </c>
      <c r="AQ40" s="294">
        <f t="shared" si="6"/>
        <v>13.773231842689501</v>
      </c>
      <c r="AR40" s="329">
        <v>4528</v>
      </c>
      <c r="AS40" s="294">
        <f t="shared" si="7"/>
        <v>1.436092610212496</v>
      </c>
      <c r="AT40" s="296">
        <f t="shared" si="8"/>
        <v>0.10426693071130863</v>
      </c>
      <c r="AU40" s="340">
        <v>16514</v>
      </c>
      <c r="AV40" s="266">
        <v>29</v>
      </c>
      <c r="AW40" s="268">
        <v>0.9</v>
      </c>
      <c r="AX40" s="268">
        <v>0.9</v>
      </c>
      <c r="AY40" s="340">
        <v>17884</v>
      </c>
      <c r="AZ40" s="334">
        <v>1704</v>
      </c>
    </row>
    <row r="41" spans="1:52" ht="12.75">
      <c r="A41" s="28" t="s">
        <v>234</v>
      </c>
      <c r="B41" s="28" t="s">
        <v>258</v>
      </c>
      <c r="C41" s="288">
        <v>4900</v>
      </c>
      <c r="D41" s="242" t="s">
        <v>120</v>
      </c>
      <c r="E41" s="242" t="s">
        <v>97</v>
      </c>
      <c r="F41" s="267"/>
      <c r="G41" s="288">
        <v>14960</v>
      </c>
      <c r="H41" s="288">
        <v>8512</v>
      </c>
      <c r="I41" s="288">
        <v>34437</v>
      </c>
      <c r="J41" s="266">
        <f t="shared" si="0"/>
        <v>7.027959183673469</v>
      </c>
      <c r="K41" s="288">
        <v>4105</v>
      </c>
      <c r="L41" s="289">
        <v>122</v>
      </c>
      <c r="M41" s="289">
        <v>468</v>
      </c>
      <c r="N41" s="289">
        <v>1794</v>
      </c>
      <c r="O41" s="289">
        <v>4756</v>
      </c>
      <c r="P41" s="288">
        <v>47846</v>
      </c>
      <c r="Q41" s="288">
        <v>3226</v>
      </c>
      <c r="R41" s="288">
        <v>1690</v>
      </c>
      <c r="S41" s="290">
        <v>64507</v>
      </c>
      <c r="T41" s="291">
        <f t="shared" si="1"/>
        <v>13.16469387755102</v>
      </c>
      <c r="U41" s="288">
        <v>12709</v>
      </c>
      <c r="V41" s="288">
        <v>5087</v>
      </c>
      <c r="W41" s="143">
        <v>39397</v>
      </c>
      <c r="X41" s="288">
        <v>8123</v>
      </c>
      <c r="Y41" s="266">
        <v>45</v>
      </c>
      <c r="Z41" s="288">
        <v>7900</v>
      </c>
      <c r="AA41" s="328">
        <v>8</v>
      </c>
      <c r="AB41" s="335" t="s">
        <v>145</v>
      </c>
      <c r="AC41" s="335" t="s">
        <v>145</v>
      </c>
      <c r="AD41" s="336">
        <v>14</v>
      </c>
      <c r="AE41" s="329">
        <v>28471</v>
      </c>
      <c r="AF41" s="329">
        <v>12000</v>
      </c>
      <c r="AG41" s="34">
        <v>4000</v>
      </c>
      <c r="AH41" s="329">
        <v>105114</v>
      </c>
      <c r="AI41" s="329">
        <v>4000</v>
      </c>
      <c r="AJ41" s="330">
        <f>SUM(AE41:AI41)</f>
        <v>153585</v>
      </c>
      <c r="AK41" s="294">
        <f t="shared" si="3"/>
        <v>31.34387755102041</v>
      </c>
      <c r="AL41" s="329">
        <v>1788</v>
      </c>
      <c r="AM41" s="329">
        <v>267052</v>
      </c>
      <c r="AN41" s="331">
        <f t="shared" si="4"/>
        <v>54.500408163265305</v>
      </c>
      <c r="AO41" s="296">
        <f t="shared" si="5"/>
        <v>0.5751127121309707</v>
      </c>
      <c r="AP41" s="332">
        <v>248993</v>
      </c>
      <c r="AQ41" s="294">
        <f t="shared" si="6"/>
        <v>50.814897959183675</v>
      </c>
      <c r="AR41" s="329">
        <v>21868</v>
      </c>
      <c r="AS41" s="294">
        <f t="shared" si="7"/>
        <v>4.462857142857143</v>
      </c>
      <c r="AT41" s="296">
        <f t="shared" si="8"/>
        <v>0.08782576217002085</v>
      </c>
      <c r="AU41" s="333">
        <v>50824</v>
      </c>
      <c r="AV41" s="266">
        <v>35</v>
      </c>
      <c r="AW41" s="268">
        <v>1</v>
      </c>
      <c r="AX41" s="268">
        <v>3.5</v>
      </c>
      <c r="AY41" s="340">
        <v>127296</v>
      </c>
      <c r="AZ41" s="334">
        <v>18482</v>
      </c>
    </row>
    <row r="42" spans="1:52" ht="12.75">
      <c r="A42" s="28" t="s">
        <v>225</v>
      </c>
      <c r="B42" s="28" t="s">
        <v>259</v>
      </c>
      <c r="C42" s="288">
        <v>2367</v>
      </c>
      <c r="D42" s="242" t="s">
        <v>120</v>
      </c>
      <c r="E42" s="242" t="s">
        <v>97</v>
      </c>
      <c r="F42" s="267"/>
      <c r="G42" s="288">
        <v>6690</v>
      </c>
      <c r="H42" s="288">
        <v>3680</v>
      </c>
      <c r="I42" s="288">
        <v>19521</v>
      </c>
      <c r="J42" s="266">
        <f t="shared" si="0"/>
        <v>8.247148288973383</v>
      </c>
      <c r="K42" s="288">
        <v>1265</v>
      </c>
      <c r="L42" s="289">
        <v>4</v>
      </c>
      <c r="M42" s="289">
        <v>30</v>
      </c>
      <c r="N42" s="289">
        <v>289</v>
      </c>
      <c r="O42" s="289">
        <v>425</v>
      </c>
      <c r="P42" s="288">
        <v>9380</v>
      </c>
      <c r="Q42" s="288">
        <v>1361</v>
      </c>
      <c r="R42" s="288">
        <v>310</v>
      </c>
      <c r="S42" s="290">
        <v>26936</v>
      </c>
      <c r="T42" s="291">
        <f t="shared" si="1"/>
        <v>11.379805661174483</v>
      </c>
      <c r="U42" s="288">
        <v>5654</v>
      </c>
      <c r="V42" s="288">
        <v>3840</v>
      </c>
      <c r="W42" s="143">
        <v>3920</v>
      </c>
      <c r="X42" s="288">
        <v>1822</v>
      </c>
      <c r="Y42" s="266">
        <v>26</v>
      </c>
      <c r="Z42" s="288">
        <v>2587</v>
      </c>
      <c r="AA42" s="328">
        <v>9</v>
      </c>
      <c r="AB42" s="317" t="s">
        <v>145</v>
      </c>
      <c r="AC42" s="317" t="s">
        <v>145</v>
      </c>
      <c r="AD42" s="270">
        <v>6</v>
      </c>
      <c r="AE42" s="329">
        <v>0</v>
      </c>
      <c r="AF42" s="329">
        <v>2000</v>
      </c>
      <c r="AG42" s="329">
        <v>3200</v>
      </c>
      <c r="AH42" s="329">
        <v>64000</v>
      </c>
      <c r="AI42" s="329"/>
      <c r="AJ42" s="330">
        <f t="shared" si="2"/>
        <v>69200</v>
      </c>
      <c r="AK42" s="294">
        <f t="shared" si="3"/>
        <v>29.235318969159273</v>
      </c>
      <c r="AL42" s="329">
        <v>1270</v>
      </c>
      <c r="AM42" s="329">
        <v>74954</v>
      </c>
      <c r="AN42" s="331">
        <f t="shared" si="4"/>
        <v>31.66624419095902</v>
      </c>
      <c r="AO42" s="296">
        <f t="shared" si="5"/>
        <v>0.9232329161885957</v>
      </c>
      <c r="AP42" s="332">
        <v>69272</v>
      </c>
      <c r="AQ42" s="294">
        <f t="shared" si="6"/>
        <v>29.265737220109845</v>
      </c>
      <c r="AR42" s="329">
        <v>17198</v>
      </c>
      <c r="AS42" s="294">
        <f t="shared" si="7"/>
        <v>7.265737220109844</v>
      </c>
      <c r="AT42" s="296">
        <f t="shared" si="8"/>
        <v>0.2482676983485391</v>
      </c>
      <c r="AU42" s="333">
        <v>25500</v>
      </c>
      <c r="AV42" s="266">
        <v>26</v>
      </c>
      <c r="AW42" s="268">
        <v>1</v>
      </c>
      <c r="AX42" s="268">
        <v>2</v>
      </c>
      <c r="AY42" s="340">
        <v>30186</v>
      </c>
      <c r="AZ42" s="334">
        <v>2917</v>
      </c>
    </row>
    <row r="43" spans="1:52" ht="12.75">
      <c r="A43" s="28" t="s">
        <v>240</v>
      </c>
      <c r="B43" s="28" t="s">
        <v>63</v>
      </c>
      <c r="C43" s="265">
        <v>5171</v>
      </c>
      <c r="D43" s="290" t="s">
        <v>120</v>
      </c>
      <c r="E43" s="290" t="s">
        <v>123</v>
      </c>
      <c r="F43" s="267"/>
      <c r="G43" s="288">
        <v>12976</v>
      </c>
      <c r="H43" s="288">
        <v>5768</v>
      </c>
      <c r="I43" s="288">
        <v>29527</v>
      </c>
      <c r="J43" s="266">
        <f t="shared" si="0"/>
        <v>5.710114097853413</v>
      </c>
      <c r="K43" s="288">
        <v>4219</v>
      </c>
      <c r="L43" s="289">
        <v>153</v>
      </c>
      <c r="M43" s="289">
        <v>261</v>
      </c>
      <c r="N43" s="289">
        <v>1158</v>
      </c>
      <c r="O43" s="289">
        <v>2294</v>
      </c>
      <c r="P43" s="288">
        <v>30569</v>
      </c>
      <c r="Q43" s="288">
        <v>3366</v>
      </c>
      <c r="R43" s="288">
        <v>1016</v>
      </c>
      <c r="S43" s="290">
        <v>32333</v>
      </c>
      <c r="T43" s="291">
        <f t="shared" si="1"/>
        <v>6.252755753239219</v>
      </c>
      <c r="U43" s="288">
        <v>3699</v>
      </c>
      <c r="V43" s="288">
        <v>6183</v>
      </c>
      <c r="W43" s="143">
        <v>7913</v>
      </c>
      <c r="X43" s="288">
        <v>3327</v>
      </c>
      <c r="Y43" s="266">
        <v>44</v>
      </c>
      <c r="Z43" s="288">
        <v>4790</v>
      </c>
      <c r="AA43" s="328">
        <v>5</v>
      </c>
      <c r="AB43" s="317" t="s">
        <v>145</v>
      </c>
      <c r="AC43" s="317" t="s">
        <v>146</v>
      </c>
      <c r="AD43" s="270">
        <v>15</v>
      </c>
      <c r="AE43" s="329">
        <v>0</v>
      </c>
      <c r="AF43" s="329">
        <v>0</v>
      </c>
      <c r="AG43" s="34" t="s">
        <v>193</v>
      </c>
      <c r="AH43" s="329">
        <v>180000</v>
      </c>
      <c r="AI43" s="329"/>
      <c r="AJ43" s="343">
        <f>SUM(AE43:AH43)</f>
        <v>180000</v>
      </c>
      <c r="AK43" s="294">
        <f t="shared" si="3"/>
        <v>34.809514600657515</v>
      </c>
      <c r="AL43" s="329">
        <v>1358</v>
      </c>
      <c r="AM43" s="329">
        <v>252969</v>
      </c>
      <c r="AN43" s="331">
        <f t="shared" si="4"/>
        <v>48.92071166118739</v>
      </c>
      <c r="AO43" s="296">
        <f t="shared" si="5"/>
        <v>0.7115496365167273</v>
      </c>
      <c r="AP43" s="332">
        <v>252969</v>
      </c>
      <c r="AQ43" s="294">
        <f t="shared" si="6"/>
        <v>48.92071166118739</v>
      </c>
      <c r="AR43" s="329">
        <v>26839</v>
      </c>
      <c r="AS43" s="294">
        <f t="shared" si="7"/>
        <v>5.190292013150261</v>
      </c>
      <c r="AT43" s="296">
        <f t="shared" si="8"/>
        <v>0.10609600385818026</v>
      </c>
      <c r="AU43" s="333">
        <v>24139</v>
      </c>
      <c r="AV43" s="266">
        <v>35</v>
      </c>
      <c r="AW43" s="268">
        <v>1</v>
      </c>
      <c r="AX43" s="268">
        <v>6</v>
      </c>
      <c r="AY43" s="340">
        <v>109513</v>
      </c>
      <c r="AZ43" s="334">
        <v>18906</v>
      </c>
    </row>
    <row r="44" spans="1:52" ht="12.75">
      <c r="A44" s="28" t="s">
        <v>223</v>
      </c>
      <c r="B44" s="28" t="s">
        <v>260</v>
      </c>
      <c r="C44" s="288">
        <v>4444</v>
      </c>
      <c r="D44" s="242" t="s">
        <v>120</v>
      </c>
      <c r="E44" s="242" t="s">
        <v>123</v>
      </c>
      <c r="F44" s="267"/>
      <c r="G44" s="288">
        <v>28722</v>
      </c>
      <c r="H44" s="288">
        <v>6385</v>
      </c>
      <c r="I44" s="288">
        <v>48512</v>
      </c>
      <c r="J44" s="266">
        <f t="shared" si="0"/>
        <v>10.916291629162917</v>
      </c>
      <c r="K44" s="288">
        <v>2338</v>
      </c>
      <c r="L44" s="289">
        <v>50</v>
      </c>
      <c r="M44" s="289">
        <v>73</v>
      </c>
      <c r="N44" s="289">
        <v>381</v>
      </c>
      <c r="O44" s="289">
        <v>567</v>
      </c>
      <c r="P44" s="288">
        <v>30387</v>
      </c>
      <c r="Q44" s="288">
        <v>1632</v>
      </c>
      <c r="R44" s="288">
        <v>336</v>
      </c>
      <c r="S44" s="290">
        <v>22312</v>
      </c>
      <c r="T44" s="291">
        <f t="shared" si="1"/>
        <v>5.020702070207021</v>
      </c>
      <c r="U44" s="288">
        <v>2506</v>
      </c>
      <c r="V44" s="288">
        <v>4643</v>
      </c>
      <c r="W44" s="143">
        <v>8750</v>
      </c>
      <c r="X44" s="288">
        <v>5179</v>
      </c>
      <c r="Y44" s="266">
        <v>41</v>
      </c>
      <c r="Z44" s="288">
        <v>6000</v>
      </c>
      <c r="AA44" s="328">
        <v>8</v>
      </c>
      <c r="AB44" s="317" t="s">
        <v>146</v>
      </c>
      <c r="AC44" s="317" t="s">
        <v>146</v>
      </c>
      <c r="AD44" s="270">
        <v>9</v>
      </c>
      <c r="AE44" s="329">
        <v>8612</v>
      </c>
      <c r="AF44" s="329">
        <v>6250</v>
      </c>
      <c r="AG44" s="329">
        <v>4000</v>
      </c>
      <c r="AH44" s="329">
        <v>25000</v>
      </c>
      <c r="AI44" s="329"/>
      <c r="AJ44" s="330">
        <f t="shared" si="2"/>
        <v>43862</v>
      </c>
      <c r="AK44" s="294">
        <f t="shared" si="3"/>
        <v>9.869936993699369</v>
      </c>
      <c r="AL44" s="329">
        <v>1271</v>
      </c>
      <c r="AM44" s="329">
        <v>110565</v>
      </c>
      <c r="AN44" s="331">
        <f t="shared" si="4"/>
        <v>24.87961296129613</v>
      </c>
      <c r="AO44" s="296">
        <f t="shared" si="5"/>
        <v>0.39670781893004115</v>
      </c>
      <c r="AP44" s="332">
        <v>122635</v>
      </c>
      <c r="AQ44" s="294">
        <f t="shared" si="6"/>
        <v>27.595634563456347</v>
      </c>
      <c r="AR44" s="329">
        <v>18984</v>
      </c>
      <c r="AS44" s="294">
        <f t="shared" si="7"/>
        <v>4.271827182718272</v>
      </c>
      <c r="AT44" s="296">
        <f t="shared" si="8"/>
        <v>0.1548008317364537</v>
      </c>
      <c r="AU44" s="333">
        <v>35000</v>
      </c>
      <c r="AV44" s="266">
        <v>40</v>
      </c>
      <c r="AW44" s="268">
        <v>1</v>
      </c>
      <c r="AX44" s="268">
        <v>6</v>
      </c>
      <c r="AY44" s="340">
        <v>53829</v>
      </c>
      <c r="AZ44" s="334">
        <v>6725</v>
      </c>
    </row>
    <row r="45" spans="1:52" ht="12.75">
      <c r="A45" s="28" t="s">
        <v>225</v>
      </c>
      <c r="B45" s="28" t="s">
        <v>261</v>
      </c>
      <c r="C45" s="288">
        <v>4464</v>
      </c>
      <c r="D45" s="242" t="s">
        <v>120</v>
      </c>
      <c r="E45" s="242" t="s">
        <v>97</v>
      </c>
      <c r="F45" s="267"/>
      <c r="G45" s="288">
        <v>8171</v>
      </c>
      <c r="H45" s="288">
        <v>5691</v>
      </c>
      <c r="I45" s="288">
        <v>23194</v>
      </c>
      <c r="J45" s="266">
        <f t="shared" si="0"/>
        <v>5.19578853046595</v>
      </c>
      <c r="K45" s="288">
        <v>3050</v>
      </c>
      <c r="L45" s="289">
        <v>134</v>
      </c>
      <c r="M45" s="289">
        <v>177</v>
      </c>
      <c r="N45" s="289">
        <v>2219</v>
      </c>
      <c r="O45" s="289">
        <v>2929</v>
      </c>
      <c r="P45" s="288">
        <v>20630</v>
      </c>
      <c r="Q45" s="288">
        <v>1633</v>
      </c>
      <c r="R45" s="288">
        <v>984</v>
      </c>
      <c r="S45" s="290">
        <v>22896</v>
      </c>
      <c r="T45" s="291">
        <f t="shared" si="1"/>
        <v>5.129032258064516</v>
      </c>
      <c r="U45" s="288">
        <v>4969</v>
      </c>
      <c r="V45" s="288">
        <v>2591</v>
      </c>
      <c r="W45" s="143">
        <v>28807</v>
      </c>
      <c r="X45" s="288">
        <v>5030</v>
      </c>
      <c r="Y45" s="266">
        <v>48</v>
      </c>
      <c r="Z45" s="288">
        <v>4200</v>
      </c>
      <c r="AA45" s="328">
        <v>4</v>
      </c>
      <c r="AB45" s="317" t="s">
        <v>145</v>
      </c>
      <c r="AC45" s="317" t="s">
        <v>145</v>
      </c>
      <c r="AD45" s="270">
        <v>9</v>
      </c>
      <c r="AE45" s="329">
        <v>0</v>
      </c>
      <c r="AF45" s="329">
        <v>17950</v>
      </c>
      <c r="AG45" s="329">
        <v>16500</v>
      </c>
      <c r="AH45" s="329">
        <v>58881</v>
      </c>
      <c r="AI45" s="329"/>
      <c r="AJ45" s="330">
        <f t="shared" si="2"/>
        <v>93331</v>
      </c>
      <c r="AK45" s="294">
        <f t="shared" si="3"/>
        <v>20.907482078853047</v>
      </c>
      <c r="AL45" s="329">
        <v>4316</v>
      </c>
      <c r="AM45" s="329">
        <v>112985</v>
      </c>
      <c r="AN45" s="331">
        <f t="shared" si="4"/>
        <v>25.310259856630825</v>
      </c>
      <c r="AO45" s="296">
        <f t="shared" si="5"/>
        <v>0.8260477054476258</v>
      </c>
      <c r="AP45" s="332">
        <v>137954</v>
      </c>
      <c r="AQ45" s="294">
        <f t="shared" si="6"/>
        <v>30.90367383512545</v>
      </c>
      <c r="AR45" s="329">
        <v>8060</v>
      </c>
      <c r="AS45" s="294">
        <f t="shared" si="7"/>
        <v>1.8055555555555556</v>
      </c>
      <c r="AT45" s="296">
        <f t="shared" si="8"/>
        <v>0.05842527219218</v>
      </c>
      <c r="AU45" s="333">
        <v>28160</v>
      </c>
      <c r="AV45" s="266">
        <v>40</v>
      </c>
      <c r="AW45" s="268">
        <v>0.75</v>
      </c>
      <c r="AX45" s="268">
        <v>2.28</v>
      </c>
      <c r="AY45" s="340">
        <v>59713</v>
      </c>
      <c r="AZ45" s="334">
        <v>10737</v>
      </c>
    </row>
    <row r="46" spans="10:46" ht="12.75">
      <c r="J46" s="142"/>
      <c r="T46" s="291"/>
      <c r="W46" s="344"/>
      <c r="AA46" s="309"/>
      <c r="AB46" s="317"/>
      <c r="AC46" s="317"/>
      <c r="AD46" s="1"/>
      <c r="AK46" s="294"/>
      <c r="AN46" s="142"/>
      <c r="AO46" s="142"/>
      <c r="AQ46" s="142"/>
      <c r="AS46" s="142"/>
      <c r="AT46" s="142"/>
    </row>
    <row r="47" spans="3:52" ht="12.75">
      <c r="C47" s="40">
        <f>SUM(C13:C46)</f>
        <v>254305</v>
      </c>
      <c r="G47" s="40">
        <f>SUM(G13:G46)</f>
        <v>536305</v>
      </c>
      <c r="H47" s="40">
        <f>SUM(H13:H46)</f>
        <v>281014</v>
      </c>
      <c r="I47" s="40">
        <f>SUM(I13:I45)</f>
        <v>1215084</v>
      </c>
      <c r="J47" s="166">
        <f>AVERAGE(J13:J45)</f>
        <v>13.27054540213904</v>
      </c>
      <c r="L47" s="40">
        <f aca="true" t="shared" si="9" ref="L47:R47">SUM(L13:L46)</f>
        <v>3320</v>
      </c>
      <c r="M47" s="40">
        <f t="shared" si="9"/>
        <v>6236</v>
      </c>
      <c r="N47" s="40">
        <f t="shared" si="9"/>
        <v>69845</v>
      </c>
      <c r="O47" s="40">
        <f t="shared" si="9"/>
        <v>112605</v>
      </c>
      <c r="P47" s="40">
        <f t="shared" si="9"/>
        <v>1298300</v>
      </c>
      <c r="Q47" s="40">
        <f t="shared" si="9"/>
        <v>100123</v>
      </c>
      <c r="R47" s="40">
        <f t="shared" si="9"/>
        <v>31610</v>
      </c>
      <c r="S47" s="40">
        <f>SUM(S13:S45)</f>
        <v>1646570</v>
      </c>
      <c r="T47" s="161">
        <f>AVERAGE(T13:T46)</f>
        <v>10.215503974243303</v>
      </c>
      <c r="U47" s="143">
        <f>SUM(U13:U46)</f>
        <v>187311</v>
      </c>
      <c r="V47" s="143">
        <f>SUM(V13:V46)</f>
        <v>177250</v>
      </c>
      <c r="W47" s="143">
        <f>SUM(W13:W46)</f>
        <v>1316013</v>
      </c>
      <c r="X47" s="143">
        <f>SUM(X13:X46)</f>
        <v>203900</v>
      </c>
      <c r="Y47" s="18">
        <f>SUM(Y13:Y45)</f>
        <v>1148.5</v>
      </c>
      <c r="AA47" s="348">
        <f>SUM(AA13:AA46)</f>
        <v>303</v>
      </c>
      <c r="AB47" s="317"/>
      <c r="AC47" s="317"/>
      <c r="AD47" s="1"/>
      <c r="AE47" s="360">
        <f aca="true" t="shared" si="10" ref="AE47:AJ47">SUM(AE13:AE46)</f>
        <v>3226074</v>
      </c>
      <c r="AF47" s="360">
        <f t="shared" si="10"/>
        <v>236994</v>
      </c>
      <c r="AG47" s="360">
        <f t="shared" si="10"/>
        <v>120207</v>
      </c>
      <c r="AH47" s="360">
        <f t="shared" si="10"/>
        <v>1759600</v>
      </c>
      <c r="AI47" s="341">
        <f t="shared" si="10"/>
        <v>746000</v>
      </c>
      <c r="AJ47" s="360">
        <f t="shared" si="10"/>
        <v>6088875</v>
      </c>
      <c r="AK47" s="294">
        <f>AVERAGE(AK13:AK45)</f>
        <v>26.720092044742636</v>
      </c>
      <c r="AM47" s="360">
        <f>SUM(AM13:AM46)</f>
        <v>9381253</v>
      </c>
      <c r="AN47" s="306">
        <f>AVERAGE(AN13:AN46)</f>
        <v>48.52724495436208</v>
      </c>
      <c r="AO47" s="346">
        <f>AVERAGE(AO13:AO45)</f>
        <v>0.5795389457790879</v>
      </c>
      <c r="AP47" s="360">
        <f>SUM(AP13:AP45)</f>
        <v>9377587</v>
      </c>
      <c r="AQ47" s="347">
        <f>AVERAGE(AQ13:AQ46)</f>
        <v>49.822269189511786</v>
      </c>
      <c r="AR47" s="341">
        <f>SUM(AR13:AR45)</f>
        <v>810140</v>
      </c>
      <c r="AS47" s="347">
        <f>AVERAGE(AS13:AS46)</f>
        <v>5.100087085676858</v>
      </c>
      <c r="AT47" s="346">
        <f>AVERAGE(AT13:AT45)</f>
        <v>0.10906839517315754</v>
      </c>
      <c r="AX47" s="18">
        <f>SUM(AX13:AX46)</f>
        <v>139.75</v>
      </c>
      <c r="AY47" s="360">
        <f>SUM(AY13:AY46)</f>
        <v>4143082</v>
      </c>
      <c r="AZ47" s="360">
        <f>SUM(AZ13:AZ46)</f>
        <v>1497705</v>
      </c>
    </row>
    <row r="48" spans="10:46" ht="12.75">
      <c r="J48" s="142"/>
      <c r="T48" s="142"/>
      <c r="W48" s="345"/>
      <c r="AA48" s="309"/>
      <c r="AB48" s="317"/>
      <c r="AC48" s="317"/>
      <c r="AD48" s="1"/>
      <c r="AK48" s="294"/>
      <c r="AN48" s="142"/>
      <c r="AO48" s="142"/>
      <c r="AQ48" s="142"/>
      <c r="AS48" s="142"/>
      <c r="AT48" s="142"/>
    </row>
    <row r="49" spans="10:52" ht="12.75">
      <c r="J49" s="142"/>
      <c r="T49" s="142"/>
      <c r="W49" s="308"/>
      <c r="AA49" s="309"/>
      <c r="AB49" s="317"/>
      <c r="AC49" s="317"/>
      <c r="AD49" s="1"/>
      <c r="AK49" s="142"/>
      <c r="AN49" s="142"/>
      <c r="AO49" s="142"/>
      <c r="AQ49" s="142"/>
      <c r="AS49" s="142"/>
      <c r="AT49" s="142"/>
      <c r="AX49" t="s">
        <v>215</v>
      </c>
      <c r="AZ49" s="252">
        <f>(AY47+AZ47)/AM47</f>
        <v>0.6012828989901455</v>
      </c>
    </row>
  </sheetData>
  <sheetProtection/>
  <mergeCells count="4">
    <mergeCell ref="G4:K4"/>
    <mergeCell ref="L5:AC5"/>
    <mergeCell ref="G6:K6"/>
    <mergeCell ref="AE6:AK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7"/>
  <sheetViews>
    <sheetView zoomScalePageLayoutView="0" workbookViewId="0" topLeftCell="A1">
      <pane xSplit="2" ySplit="10" topLeftCell="I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2.75"/>
  <cols>
    <col min="1" max="1" width="8.28125" style="5" customWidth="1"/>
    <col min="2" max="2" width="9.140625" style="6" customWidth="1"/>
    <col min="3" max="3" width="8.28125" style="5" customWidth="1"/>
    <col min="4" max="4" width="9.140625" style="5" customWidth="1"/>
    <col min="5" max="5" width="9.28125" style="5" customWidth="1"/>
    <col min="6" max="6" width="3.00390625" style="5" customWidth="1"/>
    <col min="7" max="7" width="9.140625" style="33" customWidth="1"/>
    <col min="8" max="8" width="9.140625" style="5" customWidth="1"/>
    <col min="9" max="9" width="9.140625" style="33" customWidth="1"/>
    <col min="10" max="10" width="9.00390625" style="33" customWidth="1"/>
    <col min="11" max="11" width="9.140625" style="41" customWidth="1"/>
    <col min="12" max="12" width="10.421875" style="41" customWidth="1"/>
    <col min="13" max="13" width="11.00390625" style="33" customWidth="1"/>
    <col min="14" max="14" width="10.57421875" style="8" customWidth="1"/>
    <col min="15" max="15" width="9.28125" style="33" customWidth="1"/>
    <col min="16" max="16" width="8.7109375" style="33" customWidth="1"/>
    <col min="17" max="17" width="10.140625" style="104" customWidth="1"/>
    <col min="18" max="18" width="10.28125" style="104" customWidth="1"/>
    <col min="19" max="19" width="9.421875" style="104" customWidth="1"/>
    <col min="20" max="20" width="9.57421875" style="104" customWidth="1"/>
    <col min="21" max="21" width="10.57421875" style="5" customWidth="1"/>
    <col min="22" max="22" width="7.7109375" style="43" customWidth="1"/>
    <col min="23" max="23" width="9.7109375" style="104" customWidth="1"/>
    <col min="24" max="24" width="9.7109375" style="105" customWidth="1"/>
    <col min="25" max="25" width="8.7109375" style="43" customWidth="1"/>
    <col min="26" max="26" width="9.140625" style="15" customWidth="1"/>
    <col min="27" max="27" width="9.8515625" style="105" customWidth="1"/>
    <col min="28" max="28" width="9.140625" style="8" customWidth="1"/>
    <col min="29" max="29" width="12.421875" style="105" customWidth="1"/>
    <col min="30" max="30" width="8.421875" style="8" customWidth="1"/>
    <col min="31" max="31" width="12.421875" style="8" customWidth="1"/>
    <col min="32" max="32" width="11.28125" style="105" customWidth="1"/>
    <col min="33" max="34" width="9.7109375" style="105" customWidth="1"/>
    <col min="35" max="16384" width="9.140625" style="5" customWidth="1"/>
  </cols>
  <sheetData>
    <row r="1" ht="12.75">
      <c r="A1" s="5" t="s">
        <v>165</v>
      </c>
    </row>
    <row r="2" ht="12.75">
      <c r="A2" s="5" t="s">
        <v>166</v>
      </c>
    </row>
    <row r="3" ht="13.5" thickBot="1">
      <c r="A3" s="5" t="s">
        <v>167</v>
      </c>
    </row>
    <row r="4" spans="17:26" ht="13.5" thickBot="1">
      <c r="Q4" s="364" t="s">
        <v>140</v>
      </c>
      <c r="R4" s="365"/>
      <c r="S4" s="365"/>
      <c r="T4" s="365"/>
      <c r="U4" s="365"/>
      <c r="V4" s="365"/>
      <c r="W4" s="365"/>
      <c r="X4" s="365"/>
      <c r="Y4" s="365"/>
      <c r="Z4" s="366"/>
    </row>
    <row r="5" spans="13:34" ht="13.5" thickBot="1">
      <c r="M5" s="368" t="s">
        <v>141</v>
      </c>
      <c r="N5" s="369"/>
      <c r="O5" s="369"/>
      <c r="P5" s="370"/>
      <c r="AA5" s="367" t="s">
        <v>143</v>
      </c>
      <c r="AB5" s="365"/>
      <c r="AC5" s="365"/>
      <c r="AD5" s="365"/>
      <c r="AE5" s="365"/>
      <c r="AF5" s="365"/>
      <c r="AG5" s="365"/>
      <c r="AH5" s="366"/>
    </row>
    <row r="6" spans="7:22" ht="13.5" thickBot="1">
      <c r="G6" s="368" t="s">
        <v>75</v>
      </c>
      <c r="H6" s="365"/>
      <c r="I6" s="365"/>
      <c r="J6" s="365"/>
      <c r="K6" s="365"/>
      <c r="L6" s="366"/>
      <c r="Q6" s="364" t="s">
        <v>142</v>
      </c>
      <c r="R6" s="365"/>
      <c r="S6" s="365"/>
      <c r="T6" s="365"/>
      <c r="U6" s="365"/>
      <c r="V6" s="366"/>
    </row>
    <row r="7" spans="7:34" s="6" customFormat="1" ht="12.75">
      <c r="G7" s="7"/>
      <c r="I7" s="7"/>
      <c r="J7" s="7"/>
      <c r="K7" s="49"/>
      <c r="L7" s="49"/>
      <c r="M7" s="7"/>
      <c r="N7" s="15"/>
      <c r="O7" s="7"/>
      <c r="P7" s="7"/>
      <c r="Q7" s="87"/>
      <c r="R7" s="87"/>
      <c r="S7" s="87"/>
      <c r="T7" s="87"/>
      <c r="V7" s="50"/>
      <c r="W7" s="87"/>
      <c r="X7" s="88"/>
      <c r="Y7" s="50"/>
      <c r="Z7" s="15"/>
      <c r="AA7" s="88"/>
      <c r="AB7" s="15"/>
      <c r="AC7" s="88"/>
      <c r="AD7" s="15"/>
      <c r="AE7" s="15"/>
      <c r="AF7" s="92"/>
      <c r="AG7" s="88"/>
      <c r="AH7" s="88"/>
    </row>
    <row r="8" spans="7:34" s="9" customFormat="1" ht="12.75">
      <c r="G8" s="51" t="s">
        <v>73</v>
      </c>
      <c r="H8" s="9" t="s">
        <v>76</v>
      </c>
      <c r="I8" s="51" t="s">
        <v>77</v>
      </c>
      <c r="J8" s="51" t="s">
        <v>131</v>
      </c>
      <c r="K8" s="52" t="s">
        <v>75</v>
      </c>
      <c r="L8" s="52" t="s">
        <v>83</v>
      </c>
      <c r="M8" s="51" t="s">
        <v>131</v>
      </c>
      <c r="N8" s="22" t="s">
        <v>87</v>
      </c>
      <c r="O8" s="51" t="s">
        <v>88</v>
      </c>
      <c r="P8" s="51" t="s">
        <v>88</v>
      </c>
      <c r="Q8" s="74"/>
      <c r="R8" s="74"/>
      <c r="S8" s="74"/>
      <c r="T8" s="74"/>
      <c r="U8" s="9" t="s">
        <v>80</v>
      </c>
      <c r="V8" s="53" t="s">
        <v>102</v>
      </c>
      <c r="W8" s="74" t="s">
        <v>105</v>
      </c>
      <c r="X8" s="75"/>
      <c r="Y8" s="53"/>
      <c r="Z8" s="22" t="s">
        <v>110</v>
      </c>
      <c r="AA8" s="75" t="s">
        <v>80</v>
      </c>
      <c r="AB8" s="22"/>
      <c r="AC8" s="75" t="s">
        <v>68</v>
      </c>
      <c r="AD8" s="22"/>
      <c r="AE8" s="22" t="s">
        <v>113</v>
      </c>
      <c r="AF8" s="75" t="s">
        <v>115</v>
      </c>
      <c r="AG8" s="75"/>
      <c r="AH8" s="75"/>
    </row>
    <row r="9" spans="1:34" s="9" customFormat="1" ht="12" customHeight="1">
      <c r="A9" s="9" t="s">
        <v>69</v>
      </c>
      <c r="B9" s="9" t="s">
        <v>68</v>
      </c>
      <c r="C9" s="9" t="s">
        <v>70</v>
      </c>
      <c r="D9" s="9" t="s">
        <v>72</v>
      </c>
      <c r="E9" s="9" t="s">
        <v>155</v>
      </c>
      <c r="G9" s="51" t="s">
        <v>74</v>
      </c>
      <c r="H9" s="9" t="s">
        <v>74</v>
      </c>
      <c r="I9" s="51" t="s">
        <v>78</v>
      </c>
      <c r="J9" s="51" t="s">
        <v>80</v>
      </c>
      <c r="K9" s="52" t="s">
        <v>81</v>
      </c>
      <c r="L9" s="52" t="s">
        <v>156</v>
      </c>
      <c r="M9" s="51" t="s">
        <v>80</v>
      </c>
      <c r="N9" s="22" t="s">
        <v>81</v>
      </c>
      <c r="O9" s="51" t="s">
        <v>133</v>
      </c>
      <c r="P9" s="51" t="s">
        <v>133</v>
      </c>
      <c r="Q9" s="74"/>
      <c r="R9" s="74"/>
      <c r="S9" s="74" t="s">
        <v>98</v>
      </c>
      <c r="T9" s="74" t="s">
        <v>100</v>
      </c>
      <c r="U9" s="9" t="s">
        <v>102</v>
      </c>
      <c r="V9" s="53" t="s">
        <v>109</v>
      </c>
      <c r="W9" s="74" t="s">
        <v>106</v>
      </c>
      <c r="X9" s="75" t="s">
        <v>80</v>
      </c>
      <c r="Y9" s="53" t="s">
        <v>109</v>
      </c>
      <c r="Z9" s="22" t="s">
        <v>111</v>
      </c>
      <c r="AA9" s="75" t="s">
        <v>138</v>
      </c>
      <c r="AB9" s="22" t="s">
        <v>109</v>
      </c>
      <c r="AC9" s="75" t="s">
        <v>133</v>
      </c>
      <c r="AD9" s="22" t="s">
        <v>109</v>
      </c>
      <c r="AE9" s="22" t="s">
        <v>114</v>
      </c>
      <c r="AF9" s="75" t="s">
        <v>116</v>
      </c>
      <c r="AG9" s="75" t="s">
        <v>80</v>
      </c>
      <c r="AH9" s="75" t="s">
        <v>80</v>
      </c>
    </row>
    <row r="10" spans="3:45" s="13" customFormat="1" ht="12.75">
      <c r="C10" s="13" t="s">
        <v>71</v>
      </c>
      <c r="D10" s="13" t="s">
        <v>68</v>
      </c>
      <c r="E10" s="13" t="s">
        <v>148</v>
      </c>
      <c r="G10" s="54" t="s">
        <v>75</v>
      </c>
      <c r="H10" s="13" t="s">
        <v>75</v>
      </c>
      <c r="I10" s="54" t="s">
        <v>79</v>
      </c>
      <c r="J10" s="54" t="s">
        <v>75</v>
      </c>
      <c r="K10" s="55" t="s">
        <v>82</v>
      </c>
      <c r="L10" s="55" t="s">
        <v>149</v>
      </c>
      <c r="M10" s="54" t="s">
        <v>86</v>
      </c>
      <c r="N10" s="13" t="s">
        <v>82</v>
      </c>
      <c r="O10" s="54" t="s">
        <v>134</v>
      </c>
      <c r="P10" s="54" t="s">
        <v>135</v>
      </c>
      <c r="Q10" s="78" t="s">
        <v>69</v>
      </c>
      <c r="R10" s="78" t="s">
        <v>97</v>
      </c>
      <c r="S10" s="78" t="s">
        <v>99</v>
      </c>
      <c r="T10" s="78" t="s">
        <v>101</v>
      </c>
      <c r="U10" s="13" t="s">
        <v>103</v>
      </c>
      <c r="V10" s="14" t="s">
        <v>82</v>
      </c>
      <c r="W10" s="78" t="s">
        <v>107</v>
      </c>
      <c r="X10" s="79" t="s">
        <v>108</v>
      </c>
      <c r="Y10" s="14" t="s">
        <v>82</v>
      </c>
      <c r="Z10" s="13" t="s">
        <v>108</v>
      </c>
      <c r="AA10" s="79" t="s">
        <v>112</v>
      </c>
      <c r="AB10" s="13" t="s">
        <v>82</v>
      </c>
      <c r="AC10" s="79" t="s">
        <v>112</v>
      </c>
      <c r="AD10" s="13" t="s">
        <v>82</v>
      </c>
      <c r="AE10" s="13" t="s">
        <v>112</v>
      </c>
      <c r="AF10" s="79" t="s">
        <v>117</v>
      </c>
      <c r="AG10" s="79" t="s">
        <v>117</v>
      </c>
      <c r="AH10" s="79" t="s">
        <v>162</v>
      </c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</row>
    <row r="11" spans="1:45" ht="12.75">
      <c r="A11" s="6" t="s">
        <v>118</v>
      </c>
      <c r="B11" s="6" t="s">
        <v>4</v>
      </c>
      <c r="C11" s="106">
        <v>1675</v>
      </c>
      <c r="D11" s="106" t="s">
        <v>120</v>
      </c>
      <c r="E11" s="106" t="s">
        <v>123</v>
      </c>
      <c r="F11" s="106"/>
      <c r="G11" s="7">
        <v>3486</v>
      </c>
      <c r="H11" s="7">
        <v>1862</v>
      </c>
      <c r="I11" s="7">
        <v>2925</v>
      </c>
      <c r="J11" s="7">
        <v>8390</v>
      </c>
      <c r="K11" s="49">
        <f aca="true" t="shared" si="0" ref="K11:K42">J11/C11</f>
        <v>5.008955223880597</v>
      </c>
      <c r="L11" s="26">
        <v>331</v>
      </c>
      <c r="M11" s="7">
        <v>5709</v>
      </c>
      <c r="N11" s="49">
        <f aca="true" t="shared" si="1" ref="N11:N42">M11/C11</f>
        <v>3.408358208955224</v>
      </c>
      <c r="O11" s="7">
        <v>607</v>
      </c>
      <c r="P11" s="7">
        <v>126</v>
      </c>
      <c r="Q11" s="95">
        <v>2821</v>
      </c>
      <c r="R11" s="95">
        <v>5875</v>
      </c>
      <c r="S11" s="95">
        <v>0</v>
      </c>
      <c r="T11" s="95">
        <v>2300</v>
      </c>
      <c r="U11" s="96">
        <f aca="true" t="shared" si="2" ref="U11:U42">SUM(Q11:T11)</f>
        <v>10996</v>
      </c>
      <c r="V11" s="58">
        <f aca="true" t="shared" si="3" ref="V11:V42">U11/C11</f>
        <v>6.564776119402985</v>
      </c>
      <c r="W11" s="95">
        <v>1985</v>
      </c>
      <c r="X11" s="96">
        <v>14966</v>
      </c>
      <c r="Y11" s="58">
        <f aca="true" t="shared" si="4" ref="Y11:Y36">X11/C11</f>
        <v>8.934925373134329</v>
      </c>
      <c r="Z11" s="27">
        <f aca="true" t="shared" si="5" ref="Z11:Z42">U11/X11</f>
        <v>0.7347320593344915</v>
      </c>
      <c r="AA11" s="96">
        <v>11975</v>
      </c>
      <c r="AB11" s="58">
        <f aca="true" t="shared" si="6" ref="AB11:AB42">AA11/C11</f>
        <v>7.149253731343284</v>
      </c>
      <c r="AC11" s="96">
        <v>1964</v>
      </c>
      <c r="AD11" s="83">
        <f aca="true" t="shared" si="7" ref="AD11:AD42">AC11/C11</f>
        <v>1.1725373134328358</v>
      </c>
      <c r="AE11" s="27">
        <f aca="true" t="shared" si="8" ref="AE11:AE42">AC11/AA11</f>
        <v>0.16400835073068892</v>
      </c>
      <c r="AF11" s="96">
        <v>5274</v>
      </c>
      <c r="AG11" s="96">
        <v>5299</v>
      </c>
      <c r="AH11" s="96">
        <v>750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2.75">
      <c r="A12" s="6" t="s">
        <v>118</v>
      </c>
      <c r="B12" s="6" t="s">
        <v>5</v>
      </c>
      <c r="C12" s="7">
        <v>1753</v>
      </c>
      <c r="D12" s="7" t="s">
        <v>120</v>
      </c>
      <c r="E12" s="7" t="s">
        <v>123</v>
      </c>
      <c r="F12" s="7"/>
      <c r="G12" s="7">
        <v>4625</v>
      </c>
      <c r="H12" s="7">
        <v>1845</v>
      </c>
      <c r="I12" s="7">
        <v>2564</v>
      </c>
      <c r="J12" s="7">
        <v>9396</v>
      </c>
      <c r="K12" s="49">
        <f t="shared" si="0"/>
        <v>5.3599543639475185</v>
      </c>
      <c r="L12" s="26">
        <v>300</v>
      </c>
      <c r="M12" s="7">
        <v>13652</v>
      </c>
      <c r="N12" s="49">
        <f t="shared" si="1"/>
        <v>7.7877923559612094</v>
      </c>
      <c r="O12" s="7">
        <v>393</v>
      </c>
      <c r="P12" s="7">
        <v>236</v>
      </c>
      <c r="Q12" s="95">
        <v>4232</v>
      </c>
      <c r="R12" s="95">
        <v>1375</v>
      </c>
      <c r="S12" s="95">
        <v>8000</v>
      </c>
      <c r="T12" s="95">
        <v>1500</v>
      </c>
      <c r="U12" s="96">
        <f t="shared" si="2"/>
        <v>15107</v>
      </c>
      <c r="V12" s="58">
        <f t="shared" si="3"/>
        <v>8.61779806046777</v>
      </c>
      <c r="W12" s="95">
        <v>1734</v>
      </c>
      <c r="X12" s="96">
        <v>19300</v>
      </c>
      <c r="Y12" s="58">
        <f t="shared" si="4"/>
        <v>11.00969766115231</v>
      </c>
      <c r="Z12" s="27">
        <f t="shared" si="5"/>
        <v>0.7827461139896373</v>
      </c>
      <c r="AA12" s="97">
        <v>18679</v>
      </c>
      <c r="AB12" s="58">
        <f t="shared" si="6"/>
        <v>10.655447803764975</v>
      </c>
      <c r="AC12" s="96">
        <v>2674</v>
      </c>
      <c r="AD12" s="58">
        <f t="shared" si="7"/>
        <v>1.5253850541928122</v>
      </c>
      <c r="AE12" s="27">
        <f t="shared" si="8"/>
        <v>0.1431554151721184</v>
      </c>
      <c r="AF12" s="96">
        <v>7374</v>
      </c>
      <c r="AG12" s="96">
        <v>8223</v>
      </c>
      <c r="AH12" s="96">
        <v>1174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2.75">
      <c r="A13" s="6" t="s">
        <v>118</v>
      </c>
      <c r="B13" s="6" t="s">
        <v>44</v>
      </c>
      <c r="C13" s="7">
        <v>1194</v>
      </c>
      <c r="D13" s="7" t="s">
        <v>120</v>
      </c>
      <c r="E13" s="7" t="s">
        <v>123</v>
      </c>
      <c r="F13" s="7"/>
      <c r="G13" s="7">
        <v>12659</v>
      </c>
      <c r="H13" s="7">
        <v>4567</v>
      </c>
      <c r="I13" s="7">
        <v>4382</v>
      </c>
      <c r="J13" s="7">
        <v>22704</v>
      </c>
      <c r="K13" s="49">
        <f t="shared" si="0"/>
        <v>19.015075376884422</v>
      </c>
      <c r="L13" s="26">
        <v>262</v>
      </c>
      <c r="M13" s="7">
        <v>22087</v>
      </c>
      <c r="N13" s="49">
        <f t="shared" si="1"/>
        <v>18.498324958123952</v>
      </c>
      <c r="O13" s="7">
        <v>240</v>
      </c>
      <c r="P13" s="7">
        <v>153</v>
      </c>
      <c r="Q13" s="95">
        <v>5596</v>
      </c>
      <c r="R13" s="95">
        <v>7500</v>
      </c>
      <c r="S13" s="95">
        <v>7500</v>
      </c>
      <c r="T13" s="95">
        <v>4000</v>
      </c>
      <c r="U13" s="96">
        <f t="shared" si="2"/>
        <v>24596</v>
      </c>
      <c r="V13" s="58">
        <f t="shared" si="3"/>
        <v>20.599664991624792</v>
      </c>
      <c r="W13" s="95">
        <v>1628</v>
      </c>
      <c r="X13" s="96">
        <v>331131</v>
      </c>
      <c r="Y13" s="58">
        <f t="shared" si="4"/>
        <v>277.3291457286432</v>
      </c>
      <c r="Z13" s="27">
        <f t="shared" si="5"/>
        <v>0.07427875976577246</v>
      </c>
      <c r="AA13" s="97">
        <v>26669</v>
      </c>
      <c r="AB13" s="58">
        <f t="shared" si="6"/>
        <v>22.335845896147404</v>
      </c>
      <c r="AC13" s="96">
        <v>2366</v>
      </c>
      <c r="AD13" s="58">
        <f t="shared" si="7"/>
        <v>1.981574539363484</v>
      </c>
      <c r="AE13" s="27">
        <f t="shared" si="8"/>
        <v>0.08871723724174135</v>
      </c>
      <c r="AF13" s="96">
        <v>9216</v>
      </c>
      <c r="AG13" s="96">
        <v>13500</v>
      </c>
      <c r="AH13" s="96">
        <v>4039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2.75">
      <c r="A14" s="6" t="s">
        <v>118</v>
      </c>
      <c r="B14" s="6" t="s">
        <v>20</v>
      </c>
      <c r="C14" s="7">
        <v>1856</v>
      </c>
      <c r="D14" s="7" t="s">
        <v>121</v>
      </c>
      <c r="E14" s="7" t="s">
        <v>97</v>
      </c>
      <c r="F14" s="7"/>
      <c r="G14" s="7">
        <v>4046</v>
      </c>
      <c r="H14" s="7">
        <v>1818</v>
      </c>
      <c r="I14" s="7">
        <v>797</v>
      </c>
      <c r="J14" s="7">
        <v>7492</v>
      </c>
      <c r="K14" s="49">
        <f t="shared" si="0"/>
        <v>4.036637931034483</v>
      </c>
      <c r="L14" s="26">
        <v>122</v>
      </c>
      <c r="M14" s="7">
        <v>3806</v>
      </c>
      <c r="N14" s="49">
        <f t="shared" si="1"/>
        <v>2.050646551724138</v>
      </c>
      <c r="O14" s="7">
        <v>251</v>
      </c>
      <c r="P14" s="7">
        <v>34</v>
      </c>
      <c r="Q14" s="95">
        <v>2630</v>
      </c>
      <c r="R14" s="95">
        <v>3500</v>
      </c>
      <c r="S14" s="95">
        <v>2500</v>
      </c>
      <c r="T14" s="95">
        <v>0</v>
      </c>
      <c r="U14" s="96">
        <f t="shared" si="2"/>
        <v>8630</v>
      </c>
      <c r="V14" s="58">
        <f t="shared" si="3"/>
        <v>4.649784482758621</v>
      </c>
      <c r="W14" s="95">
        <v>1832</v>
      </c>
      <c r="X14" s="96">
        <v>13614</v>
      </c>
      <c r="Y14" s="58">
        <f t="shared" si="4"/>
        <v>7.335129310344827</v>
      </c>
      <c r="Z14" s="27">
        <f t="shared" si="5"/>
        <v>0.6339062729543118</v>
      </c>
      <c r="AA14" s="97">
        <v>13010</v>
      </c>
      <c r="AB14" s="58">
        <f t="shared" si="6"/>
        <v>7.009698275862069</v>
      </c>
      <c r="AC14" s="96">
        <v>1747</v>
      </c>
      <c r="AD14" s="58">
        <f t="shared" si="7"/>
        <v>0.9412715517241379</v>
      </c>
      <c r="AE14" s="27">
        <f t="shared" si="8"/>
        <v>0.13428132205995388</v>
      </c>
      <c r="AF14" s="96">
        <v>5700</v>
      </c>
      <c r="AG14" s="96">
        <v>6246</v>
      </c>
      <c r="AH14" s="96">
        <v>436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s="24" customFormat="1" ht="12.75">
      <c r="A15" s="10" t="s">
        <v>118</v>
      </c>
      <c r="B15" s="10" t="s">
        <v>55</v>
      </c>
      <c r="C15" s="11">
        <v>200</v>
      </c>
      <c r="D15" s="11" t="s">
        <v>120</v>
      </c>
      <c r="E15" s="11" t="s">
        <v>123</v>
      </c>
      <c r="F15" s="11"/>
      <c r="G15" s="11">
        <v>1564</v>
      </c>
      <c r="H15" s="11">
        <v>1060</v>
      </c>
      <c r="I15" s="11">
        <v>15</v>
      </c>
      <c r="J15" s="11">
        <v>2820</v>
      </c>
      <c r="K15" s="16">
        <f t="shared" si="0"/>
        <v>14.1</v>
      </c>
      <c r="L15" s="59">
        <v>164</v>
      </c>
      <c r="M15" s="11">
        <v>4210</v>
      </c>
      <c r="N15" s="16">
        <f t="shared" si="1"/>
        <v>21.05</v>
      </c>
      <c r="O15" s="11">
        <v>284</v>
      </c>
      <c r="P15" s="11">
        <v>19</v>
      </c>
      <c r="Q15" s="99">
        <v>1600</v>
      </c>
      <c r="R15" s="99">
        <v>2000</v>
      </c>
      <c r="S15" s="99">
        <v>0</v>
      </c>
      <c r="T15" s="99">
        <v>0</v>
      </c>
      <c r="U15" s="100">
        <f t="shared" si="2"/>
        <v>3600</v>
      </c>
      <c r="V15" s="60">
        <f t="shared" si="3"/>
        <v>18</v>
      </c>
      <c r="W15" s="99">
        <v>1885</v>
      </c>
      <c r="X15" s="100">
        <v>7232</v>
      </c>
      <c r="Y15" s="60">
        <f t="shared" si="4"/>
        <v>36.16</v>
      </c>
      <c r="Z15" s="23">
        <f t="shared" si="5"/>
        <v>0.497787610619469</v>
      </c>
      <c r="AA15" s="101">
        <v>8448</v>
      </c>
      <c r="AB15" s="60">
        <f t="shared" si="6"/>
        <v>42.24</v>
      </c>
      <c r="AC15" s="100">
        <v>1190</v>
      </c>
      <c r="AD15" s="60">
        <f t="shared" si="7"/>
        <v>5.95</v>
      </c>
      <c r="AE15" s="23">
        <f t="shared" si="8"/>
        <v>0.14086174242424243</v>
      </c>
      <c r="AF15" s="100">
        <v>3120</v>
      </c>
      <c r="AG15" s="100">
        <v>2946</v>
      </c>
      <c r="AH15" s="100">
        <v>729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2.75">
      <c r="A16" s="6" t="s">
        <v>118</v>
      </c>
      <c r="B16" s="6" t="s">
        <v>9</v>
      </c>
      <c r="C16" s="7">
        <v>1349</v>
      </c>
      <c r="D16" s="7" t="s">
        <v>120</v>
      </c>
      <c r="E16" s="7" t="s">
        <v>123</v>
      </c>
      <c r="F16" s="7"/>
      <c r="G16" s="7">
        <v>4413</v>
      </c>
      <c r="H16" s="7">
        <v>2436</v>
      </c>
      <c r="I16" s="7">
        <v>4087</v>
      </c>
      <c r="J16" s="7">
        <v>12284</v>
      </c>
      <c r="K16" s="49">
        <f t="shared" si="0"/>
        <v>9.106004447739066</v>
      </c>
      <c r="L16" s="26">
        <v>454</v>
      </c>
      <c r="M16" s="7">
        <v>24999</v>
      </c>
      <c r="N16" s="49">
        <f t="shared" si="1"/>
        <v>18.53150481838399</v>
      </c>
      <c r="O16" s="7">
        <v>232</v>
      </c>
      <c r="P16" s="7">
        <v>106</v>
      </c>
      <c r="Q16" s="95">
        <v>9722</v>
      </c>
      <c r="R16" s="95">
        <v>5000</v>
      </c>
      <c r="S16" s="95">
        <v>8000</v>
      </c>
      <c r="T16" s="95">
        <v>9500</v>
      </c>
      <c r="U16" s="96">
        <f t="shared" si="2"/>
        <v>32222</v>
      </c>
      <c r="V16" s="58">
        <f t="shared" si="3"/>
        <v>23.885841363973313</v>
      </c>
      <c r="W16" s="95">
        <v>1946</v>
      </c>
      <c r="X16" s="96">
        <v>35769</v>
      </c>
      <c r="Y16" s="58">
        <f t="shared" si="4"/>
        <v>26.515196441808747</v>
      </c>
      <c r="Z16" s="27">
        <f t="shared" si="5"/>
        <v>0.9008359193715229</v>
      </c>
      <c r="AA16" s="97">
        <v>35769</v>
      </c>
      <c r="AB16" s="58">
        <f t="shared" si="6"/>
        <v>26.515196441808747</v>
      </c>
      <c r="AC16" s="96">
        <v>10418</v>
      </c>
      <c r="AD16" s="58">
        <f t="shared" si="7"/>
        <v>7.7227575982209045</v>
      </c>
      <c r="AE16" s="27">
        <f t="shared" si="8"/>
        <v>0.2912577930610305</v>
      </c>
      <c r="AF16" s="96">
        <v>11700</v>
      </c>
      <c r="AG16" s="96">
        <v>11745</v>
      </c>
      <c r="AH16" s="96">
        <v>3895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2.75">
      <c r="A17" s="6" t="s">
        <v>118</v>
      </c>
      <c r="B17" s="6" t="s">
        <v>11</v>
      </c>
      <c r="C17" s="7">
        <v>1665</v>
      </c>
      <c r="D17" s="7" t="s">
        <v>120</v>
      </c>
      <c r="E17" s="7" t="s">
        <v>123</v>
      </c>
      <c r="F17" s="7"/>
      <c r="G17" s="7">
        <v>3652</v>
      </c>
      <c r="H17" s="7">
        <v>1103</v>
      </c>
      <c r="I17" s="7">
        <v>15</v>
      </c>
      <c r="J17" s="7">
        <v>4931</v>
      </c>
      <c r="K17" s="49">
        <f t="shared" si="0"/>
        <v>2.9615615615615614</v>
      </c>
      <c r="L17" s="26">
        <v>500</v>
      </c>
      <c r="M17" s="7">
        <v>5236</v>
      </c>
      <c r="N17" s="49">
        <f t="shared" si="1"/>
        <v>3.1447447447447447</v>
      </c>
      <c r="O17" s="7">
        <v>357</v>
      </c>
      <c r="P17" s="7">
        <v>57</v>
      </c>
      <c r="Q17" s="95">
        <v>4764</v>
      </c>
      <c r="R17" s="95">
        <v>5000</v>
      </c>
      <c r="S17" s="95">
        <v>1900</v>
      </c>
      <c r="T17" s="95">
        <v>0</v>
      </c>
      <c r="U17" s="96">
        <f t="shared" si="2"/>
        <v>11664</v>
      </c>
      <c r="V17" s="58">
        <f t="shared" si="3"/>
        <v>7.005405405405406</v>
      </c>
      <c r="W17" s="95">
        <v>2017</v>
      </c>
      <c r="X17" s="96">
        <v>14925</v>
      </c>
      <c r="Y17" s="58">
        <f t="shared" si="4"/>
        <v>8.963963963963964</v>
      </c>
      <c r="Z17" s="27">
        <f t="shared" si="5"/>
        <v>0.7815075376884422</v>
      </c>
      <c r="AA17" s="97">
        <v>16034</v>
      </c>
      <c r="AB17" s="58">
        <f t="shared" si="6"/>
        <v>9.63003003003003</v>
      </c>
      <c r="AC17" s="96">
        <v>3524</v>
      </c>
      <c r="AD17" s="58">
        <f t="shared" si="7"/>
        <v>2.1165165165165165</v>
      </c>
      <c r="AE17" s="27">
        <f t="shared" si="8"/>
        <v>0.2197829612074342</v>
      </c>
      <c r="AF17" s="96">
        <v>7620</v>
      </c>
      <c r="AG17" s="96">
        <v>7620</v>
      </c>
      <c r="AH17" s="96">
        <v>632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2.75">
      <c r="A18" s="6" t="s">
        <v>1</v>
      </c>
      <c r="B18" s="6" t="s">
        <v>8</v>
      </c>
      <c r="C18" s="7">
        <v>700</v>
      </c>
      <c r="D18" s="7" t="s">
        <v>120</v>
      </c>
      <c r="E18" s="7" t="s">
        <v>123</v>
      </c>
      <c r="F18" s="7"/>
      <c r="G18" s="7">
        <v>2725</v>
      </c>
      <c r="H18" s="7">
        <v>1334</v>
      </c>
      <c r="I18" s="7">
        <v>335</v>
      </c>
      <c r="J18" s="7">
        <v>4752</v>
      </c>
      <c r="K18" s="49">
        <f t="shared" si="0"/>
        <v>6.788571428571428</v>
      </c>
      <c r="L18" s="26">
        <v>118</v>
      </c>
      <c r="M18" s="7">
        <v>7597</v>
      </c>
      <c r="N18" s="49">
        <f t="shared" si="1"/>
        <v>10.852857142857143</v>
      </c>
      <c r="O18" s="7">
        <v>271</v>
      </c>
      <c r="P18" s="7">
        <v>49</v>
      </c>
      <c r="Q18" s="95">
        <v>2189</v>
      </c>
      <c r="R18" s="95">
        <v>2250</v>
      </c>
      <c r="S18" s="95">
        <v>0</v>
      </c>
      <c r="T18" s="95">
        <v>0</v>
      </c>
      <c r="U18" s="96">
        <f t="shared" si="2"/>
        <v>4439</v>
      </c>
      <c r="V18" s="58">
        <f t="shared" si="3"/>
        <v>6.341428571428572</v>
      </c>
      <c r="W18" s="95">
        <v>1582</v>
      </c>
      <c r="X18" s="96">
        <v>13014</v>
      </c>
      <c r="Y18" s="58">
        <f t="shared" si="4"/>
        <v>18.591428571428573</v>
      </c>
      <c r="Z18" s="27">
        <f t="shared" si="5"/>
        <v>0.3410942062394344</v>
      </c>
      <c r="AA18" s="97">
        <v>10102</v>
      </c>
      <c r="AB18" s="58">
        <f t="shared" si="6"/>
        <v>14.43142857142857</v>
      </c>
      <c r="AC18" s="96">
        <v>1323</v>
      </c>
      <c r="AD18" s="58">
        <f t="shared" si="7"/>
        <v>1.89</v>
      </c>
      <c r="AE18" s="27">
        <f t="shared" si="8"/>
        <v>0.13096416551177983</v>
      </c>
      <c r="AF18" s="96">
        <v>3204</v>
      </c>
      <c r="AG18" s="96">
        <v>3204</v>
      </c>
      <c r="AH18" s="96">
        <v>481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2.75">
      <c r="A19" s="6" t="s">
        <v>119</v>
      </c>
      <c r="B19" s="6" t="s">
        <v>168</v>
      </c>
      <c r="C19" s="7">
        <v>11120</v>
      </c>
      <c r="D19" s="7" t="s">
        <v>120</v>
      </c>
      <c r="E19" s="7" t="s">
        <v>97</v>
      </c>
      <c r="F19" s="7"/>
      <c r="G19" s="7">
        <v>29624</v>
      </c>
      <c r="H19" s="7">
        <v>11902</v>
      </c>
      <c r="I19" s="7">
        <v>9433</v>
      </c>
      <c r="J19" s="7">
        <v>52667</v>
      </c>
      <c r="K19" s="49">
        <f t="shared" si="0"/>
        <v>4.736241007194245</v>
      </c>
      <c r="L19" s="26">
        <v>1324</v>
      </c>
      <c r="M19" s="7">
        <v>56316</v>
      </c>
      <c r="N19" s="49">
        <f t="shared" si="1"/>
        <v>5.064388489208633</v>
      </c>
      <c r="O19" s="7">
        <v>1060</v>
      </c>
      <c r="P19" s="7">
        <v>721</v>
      </c>
      <c r="Q19" s="95">
        <v>7500</v>
      </c>
      <c r="R19" s="95">
        <v>57500</v>
      </c>
      <c r="S19" s="95">
        <v>22000</v>
      </c>
      <c r="T19" s="95">
        <v>0</v>
      </c>
      <c r="U19" s="96">
        <f t="shared" si="2"/>
        <v>87000</v>
      </c>
      <c r="V19" s="58">
        <f t="shared" si="3"/>
        <v>7.823741007194244</v>
      </c>
      <c r="W19" s="95">
        <v>3591</v>
      </c>
      <c r="X19" s="96">
        <v>147847</v>
      </c>
      <c r="Y19" s="58">
        <f t="shared" si="4"/>
        <v>13.295593525179855</v>
      </c>
      <c r="Z19" s="27">
        <f t="shared" si="5"/>
        <v>0.5884461639397486</v>
      </c>
      <c r="AA19" s="97">
        <v>152815</v>
      </c>
      <c r="AB19" s="58">
        <f t="shared" si="6"/>
        <v>13.742356115107913</v>
      </c>
      <c r="AC19" s="96">
        <v>20378</v>
      </c>
      <c r="AD19" s="58">
        <f t="shared" si="7"/>
        <v>1.8325539568345324</v>
      </c>
      <c r="AE19" s="27">
        <f t="shared" si="8"/>
        <v>0.13335078362726172</v>
      </c>
      <c r="AF19" s="96">
        <v>22843</v>
      </c>
      <c r="AG19" s="96">
        <v>87630</v>
      </c>
      <c r="AH19" s="96">
        <v>9306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s="24" customFormat="1" ht="12.75">
      <c r="A20" s="10" t="s">
        <v>118</v>
      </c>
      <c r="B20" s="10" t="s">
        <v>14</v>
      </c>
      <c r="C20" s="11">
        <v>6510</v>
      </c>
      <c r="D20" s="11" t="s">
        <v>120</v>
      </c>
      <c r="E20" s="11" t="s">
        <v>123</v>
      </c>
      <c r="F20" s="11"/>
      <c r="G20" s="11">
        <v>9659</v>
      </c>
      <c r="H20" s="11">
        <v>3049</v>
      </c>
      <c r="I20" s="11">
        <v>2611</v>
      </c>
      <c r="J20" s="11">
        <v>15696</v>
      </c>
      <c r="K20" s="16">
        <f t="shared" si="0"/>
        <v>2.4110599078341015</v>
      </c>
      <c r="L20" s="59">
        <v>1209</v>
      </c>
      <c r="M20" s="11">
        <v>38328</v>
      </c>
      <c r="N20" s="16">
        <f t="shared" si="1"/>
        <v>5.887557603686636</v>
      </c>
      <c r="O20" s="11">
        <v>739</v>
      </c>
      <c r="P20" s="11">
        <v>230</v>
      </c>
      <c r="Q20" s="99"/>
      <c r="R20" s="99">
        <v>5000</v>
      </c>
      <c r="S20" s="99">
        <v>7700</v>
      </c>
      <c r="T20" s="99">
        <v>11000</v>
      </c>
      <c r="U20" s="100">
        <f t="shared" si="2"/>
        <v>23700</v>
      </c>
      <c r="V20" s="60">
        <f t="shared" si="3"/>
        <v>3.640552995391705</v>
      </c>
      <c r="W20" s="99">
        <v>2333</v>
      </c>
      <c r="X20" s="100">
        <v>55981</v>
      </c>
      <c r="Y20" s="60">
        <f t="shared" si="4"/>
        <v>8.599231950844855</v>
      </c>
      <c r="Z20" s="23">
        <f t="shared" si="5"/>
        <v>0.42335792501027136</v>
      </c>
      <c r="AA20" s="101">
        <v>53617</v>
      </c>
      <c r="AB20" s="60">
        <f t="shared" si="6"/>
        <v>8.236098310291858</v>
      </c>
      <c r="AC20" s="100">
        <v>11120</v>
      </c>
      <c r="AD20" s="60">
        <f t="shared" si="7"/>
        <v>1.7081413210445469</v>
      </c>
      <c r="AE20" s="23">
        <f t="shared" si="8"/>
        <v>0.2073969076971856</v>
      </c>
      <c r="AF20" s="100">
        <v>14040</v>
      </c>
      <c r="AG20" s="100">
        <v>25120</v>
      </c>
      <c r="AH20" s="100">
        <v>2884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2.75">
      <c r="A21" s="6" t="s">
        <v>118</v>
      </c>
      <c r="B21" s="6" t="s">
        <v>13</v>
      </c>
      <c r="C21" s="7">
        <v>683</v>
      </c>
      <c r="D21" s="7" t="s">
        <v>121</v>
      </c>
      <c r="E21" s="7" t="s">
        <v>123</v>
      </c>
      <c r="F21" s="7"/>
      <c r="G21" s="7">
        <v>5520</v>
      </c>
      <c r="H21" s="7">
        <v>2399</v>
      </c>
      <c r="I21" s="7">
        <v>4425</v>
      </c>
      <c r="J21" s="7">
        <v>12381</v>
      </c>
      <c r="K21" s="49">
        <f t="shared" si="0"/>
        <v>18.127379209370424</v>
      </c>
      <c r="L21" s="26">
        <v>402</v>
      </c>
      <c r="M21" s="7">
        <v>12719</v>
      </c>
      <c r="N21" s="49">
        <f t="shared" si="1"/>
        <v>18.62225475841874</v>
      </c>
      <c r="O21" s="7">
        <v>1050</v>
      </c>
      <c r="P21" s="7">
        <v>168</v>
      </c>
      <c r="Q21" s="95">
        <v>3922</v>
      </c>
      <c r="R21" s="95">
        <v>5000</v>
      </c>
      <c r="S21" s="95">
        <v>5000</v>
      </c>
      <c r="T21" s="95">
        <v>0</v>
      </c>
      <c r="U21" s="96">
        <f t="shared" si="2"/>
        <v>13922</v>
      </c>
      <c r="V21" s="58">
        <f t="shared" si="3"/>
        <v>20.38360175695461</v>
      </c>
      <c r="W21" s="95">
        <v>1560</v>
      </c>
      <c r="X21" s="96">
        <v>39238</v>
      </c>
      <c r="Y21" s="58">
        <f t="shared" si="4"/>
        <v>57.449487554904834</v>
      </c>
      <c r="Z21" s="27">
        <f t="shared" si="5"/>
        <v>0.3548091136143534</v>
      </c>
      <c r="AA21" s="97">
        <v>40251</v>
      </c>
      <c r="AB21" s="58">
        <f t="shared" si="6"/>
        <v>58.93265007320644</v>
      </c>
      <c r="AC21" s="96">
        <v>5146</v>
      </c>
      <c r="AD21" s="58">
        <f t="shared" si="7"/>
        <v>7.534407027818448</v>
      </c>
      <c r="AE21" s="27">
        <f t="shared" si="8"/>
        <v>0.12784775533527118</v>
      </c>
      <c r="AF21" s="96">
        <v>16521</v>
      </c>
      <c r="AG21" s="96">
        <v>26837</v>
      </c>
      <c r="AH21" s="96">
        <v>2053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2.75">
      <c r="A22" s="6" t="s">
        <v>118</v>
      </c>
      <c r="B22" s="6" t="s">
        <v>42</v>
      </c>
      <c r="C22" s="7">
        <v>1701</v>
      </c>
      <c r="D22" s="7" t="s">
        <v>120</v>
      </c>
      <c r="E22" s="7" t="s">
        <v>97</v>
      </c>
      <c r="F22" s="7"/>
      <c r="G22" s="7">
        <v>3668</v>
      </c>
      <c r="H22" s="7">
        <v>1600</v>
      </c>
      <c r="I22" s="7">
        <v>593</v>
      </c>
      <c r="J22" s="7">
        <v>5925</v>
      </c>
      <c r="K22" s="49">
        <f t="shared" si="0"/>
        <v>3.4832451499118164</v>
      </c>
      <c r="L22" s="26">
        <v>286</v>
      </c>
      <c r="M22" s="7">
        <v>6031</v>
      </c>
      <c r="N22" s="49">
        <f t="shared" si="1"/>
        <v>3.5455614344503235</v>
      </c>
      <c r="O22" s="7">
        <v>203</v>
      </c>
      <c r="P22" s="7">
        <v>48</v>
      </c>
      <c r="Q22" s="95">
        <v>2410</v>
      </c>
      <c r="R22" s="95">
        <v>5500</v>
      </c>
      <c r="S22" s="95">
        <v>1000</v>
      </c>
      <c r="T22" s="95">
        <v>3000</v>
      </c>
      <c r="U22" s="96">
        <f t="shared" si="2"/>
        <v>11910</v>
      </c>
      <c r="V22" s="58">
        <f t="shared" si="3"/>
        <v>7.0017636684303355</v>
      </c>
      <c r="W22" s="95">
        <v>1961</v>
      </c>
      <c r="X22" s="96">
        <v>15773</v>
      </c>
      <c r="Y22" s="58">
        <f t="shared" si="4"/>
        <v>9.272780717225162</v>
      </c>
      <c r="Z22" s="27">
        <f t="shared" si="5"/>
        <v>0.7550878082799721</v>
      </c>
      <c r="AA22" s="97">
        <v>19793</v>
      </c>
      <c r="AB22" s="58">
        <f t="shared" si="6"/>
        <v>11.636096413874192</v>
      </c>
      <c r="AC22" s="96">
        <v>2731</v>
      </c>
      <c r="AD22" s="58">
        <f t="shared" si="7"/>
        <v>1.6055261610817166</v>
      </c>
      <c r="AE22" s="27">
        <f t="shared" si="8"/>
        <v>0.13797807305613097</v>
      </c>
      <c r="AF22" s="96">
        <v>3640</v>
      </c>
      <c r="AG22" s="96">
        <v>8415</v>
      </c>
      <c r="AH22" s="96">
        <v>650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2.75">
      <c r="A23" s="6" t="s">
        <v>118</v>
      </c>
      <c r="B23" s="6" t="s">
        <v>30</v>
      </c>
      <c r="C23" s="7">
        <v>2160</v>
      </c>
      <c r="D23" s="7" t="s">
        <v>121</v>
      </c>
      <c r="E23" s="7" t="s">
        <v>123</v>
      </c>
      <c r="F23" s="7"/>
      <c r="G23" s="7">
        <v>15143</v>
      </c>
      <c r="H23" s="7">
        <v>3831</v>
      </c>
      <c r="I23" s="7">
        <v>2573</v>
      </c>
      <c r="J23" s="7">
        <v>22178</v>
      </c>
      <c r="K23" s="49">
        <f t="shared" si="0"/>
        <v>10.267592592592592</v>
      </c>
      <c r="L23" s="26">
        <v>659</v>
      </c>
      <c r="M23" s="7">
        <v>22835</v>
      </c>
      <c r="N23" s="49">
        <f t="shared" si="1"/>
        <v>10.57175925925926</v>
      </c>
      <c r="O23" s="7">
        <v>610</v>
      </c>
      <c r="P23" s="7">
        <v>272</v>
      </c>
      <c r="Q23" s="95">
        <v>5444</v>
      </c>
      <c r="R23" s="95">
        <v>8000</v>
      </c>
      <c r="S23" s="95">
        <v>33000</v>
      </c>
      <c r="T23" s="95">
        <v>0</v>
      </c>
      <c r="U23" s="96">
        <f t="shared" si="2"/>
        <v>46444</v>
      </c>
      <c r="V23" s="58">
        <f t="shared" si="3"/>
        <v>21.501851851851853</v>
      </c>
      <c r="W23" s="95">
        <v>2094</v>
      </c>
      <c r="X23" s="96">
        <v>56331</v>
      </c>
      <c r="Y23" s="58">
        <f t="shared" si="4"/>
        <v>26.079166666666666</v>
      </c>
      <c r="Z23" s="27">
        <f t="shared" si="5"/>
        <v>0.8244838543608315</v>
      </c>
      <c r="AA23" s="97">
        <v>54001</v>
      </c>
      <c r="AB23" s="58">
        <f t="shared" si="6"/>
        <v>25.000462962962963</v>
      </c>
      <c r="AC23" s="96">
        <v>7834</v>
      </c>
      <c r="AD23" s="58">
        <f t="shared" si="7"/>
        <v>3.626851851851852</v>
      </c>
      <c r="AE23" s="27">
        <f t="shared" si="8"/>
        <v>0.14507138756689691</v>
      </c>
      <c r="AF23" s="96">
        <v>15485</v>
      </c>
      <c r="AG23" s="96">
        <v>28508</v>
      </c>
      <c r="AH23" s="96">
        <v>3205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2.75">
      <c r="A24" s="6" t="s">
        <v>119</v>
      </c>
      <c r="B24" s="6" t="s">
        <v>16</v>
      </c>
      <c r="C24" s="7">
        <v>917</v>
      </c>
      <c r="D24" s="7" t="s">
        <v>121</v>
      </c>
      <c r="E24" s="7" t="s">
        <v>97</v>
      </c>
      <c r="F24" s="7"/>
      <c r="G24" s="7">
        <v>5070</v>
      </c>
      <c r="H24" s="7">
        <v>2720</v>
      </c>
      <c r="I24" s="7">
        <v>1004</v>
      </c>
      <c r="J24" s="7">
        <v>10007</v>
      </c>
      <c r="K24" s="49">
        <f t="shared" si="0"/>
        <v>10.912758996728462</v>
      </c>
      <c r="L24" s="26">
        <v>443</v>
      </c>
      <c r="M24" s="7">
        <v>9417</v>
      </c>
      <c r="N24" s="49">
        <f t="shared" si="1"/>
        <v>10.269356597600872</v>
      </c>
      <c r="O24" s="7">
        <v>370</v>
      </c>
      <c r="P24" s="7">
        <v>134</v>
      </c>
      <c r="Q24" s="95">
        <v>867</v>
      </c>
      <c r="R24" s="95">
        <v>15842</v>
      </c>
      <c r="S24" s="95">
        <v>0</v>
      </c>
      <c r="T24" s="95">
        <v>0</v>
      </c>
      <c r="U24" s="96">
        <f t="shared" si="2"/>
        <v>16709</v>
      </c>
      <c r="V24" s="58">
        <f t="shared" si="3"/>
        <v>18.221374045801525</v>
      </c>
      <c r="W24" s="95">
        <v>1970</v>
      </c>
      <c r="X24" s="96">
        <v>19368</v>
      </c>
      <c r="Y24" s="58">
        <f t="shared" si="4"/>
        <v>21.12104689203926</v>
      </c>
      <c r="Z24" s="27">
        <f t="shared" si="5"/>
        <v>0.8627116893845518</v>
      </c>
      <c r="AA24" s="97">
        <v>16840</v>
      </c>
      <c r="AB24" s="58">
        <f t="shared" si="6"/>
        <v>18.36423118865867</v>
      </c>
      <c r="AC24" s="96">
        <v>6893</v>
      </c>
      <c r="AD24" s="58">
        <f t="shared" si="7"/>
        <v>7.51690294438386</v>
      </c>
      <c r="AE24" s="27">
        <f t="shared" si="8"/>
        <v>0.4093230403800475</v>
      </c>
      <c r="AF24" s="96">
        <v>7654</v>
      </c>
      <c r="AG24" s="96">
        <v>7654</v>
      </c>
      <c r="AH24" s="96">
        <v>586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.75">
      <c r="A25" s="6" t="s">
        <v>119</v>
      </c>
      <c r="B25" s="6" t="s">
        <v>33</v>
      </c>
      <c r="C25" s="7">
        <v>1274</v>
      </c>
      <c r="D25" s="7" t="s">
        <v>121</v>
      </c>
      <c r="E25" s="7" t="s">
        <v>97</v>
      </c>
      <c r="F25" s="7"/>
      <c r="G25" s="7">
        <v>9433</v>
      </c>
      <c r="H25" s="7">
        <v>3044</v>
      </c>
      <c r="I25" s="7">
        <v>6713</v>
      </c>
      <c r="J25" s="7">
        <v>21502</v>
      </c>
      <c r="K25" s="49">
        <f t="shared" si="0"/>
        <v>16.877551020408163</v>
      </c>
      <c r="L25" s="26">
        <v>574</v>
      </c>
      <c r="M25" s="7">
        <v>16106</v>
      </c>
      <c r="N25" s="49">
        <f t="shared" si="1"/>
        <v>12.642072213500786</v>
      </c>
      <c r="O25" s="7">
        <v>231</v>
      </c>
      <c r="P25" s="7">
        <v>207</v>
      </c>
      <c r="Q25" s="95">
        <v>1274</v>
      </c>
      <c r="R25" s="95">
        <v>43852</v>
      </c>
      <c r="S25" s="95">
        <v>0</v>
      </c>
      <c r="T25" s="95">
        <v>5000</v>
      </c>
      <c r="U25" s="96">
        <f t="shared" si="2"/>
        <v>50126</v>
      </c>
      <c r="V25" s="58">
        <f t="shared" si="3"/>
        <v>39.34536891679749</v>
      </c>
      <c r="W25" s="95">
        <v>1598</v>
      </c>
      <c r="X25" s="96">
        <v>55962</v>
      </c>
      <c r="Y25" s="58">
        <f t="shared" si="4"/>
        <v>43.92621664050235</v>
      </c>
      <c r="Z25" s="27">
        <f t="shared" si="5"/>
        <v>0.8957149494299703</v>
      </c>
      <c r="AA25" s="97">
        <v>51906</v>
      </c>
      <c r="AB25" s="58">
        <f t="shared" si="6"/>
        <v>40.7425431711146</v>
      </c>
      <c r="AC25" s="96">
        <v>5666</v>
      </c>
      <c r="AD25" s="58">
        <f t="shared" si="7"/>
        <v>4.447409733124019</v>
      </c>
      <c r="AE25" s="27">
        <f t="shared" si="8"/>
        <v>0.10915886410048935</v>
      </c>
      <c r="AF25" s="96">
        <v>19000</v>
      </c>
      <c r="AG25" s="96">
        <v>21452</v>
      </c>
      <c r="AH25" s="96">
        <v>8028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s="32" customFormat="1" ht="12.75">
      <c r="A26" s="29" t="s">
        <v>1</v>
      </c>
      <c r="B26" s="29" t="s">
        <v>19</v>
      </c>
      <c r="C26" s="30">
        <v>664</v>
      </c>
      <c r="D26" s="30" t="s">
        <v>120</v>
      </c>
      <c r="E26" s="30" t="s">
        <v>123</v>
      </c>
      <c r="F26" s="30"/>
      <c r="G26" s="30">
        <v>3655</v>
      </c>
      <c r="H26" s="30">
        <v>1654</v>
      </c>
      <c r="I26" s="30">
        <v>4410</v>
      </c>
      <c r="J26" s="30">
        <v>10500</v>
      </c>
      <c r="K26" s="82">
        <f t="shared" si="0"/>
        <v>15.813253012048193</v>
      </c>
      <c r="L26" s="107">
        <v>114</v>
      </c>
      <c r="M26" s="30">
        <v>19838</v>
      </c>
      <c r="N26" s="82">
        <f t="shared" si="1"/>
        <v>29.876506024096386</v>
      </c>
      <c r="O26" s="30">
        <v>411</v>
      </c>
      <c r="P26" s="30">
        <v>182</v>
      </c>
      <c r="Q26" s="93">
        <v>2189</v>
      </c>
      <c r="R26" s="93">
        <v>2250</v>
      </c>
      <c r="S26" s="93">
        <v>2496</v>
      </c>
      <c r="T26" s="93">
        <v>0</v>
      </c>
      <c r="U26" s="94">
        <f t="shared" si="2"/>
        <v>6935</v>
      </c>
      <c r="V26" s="83">
        <f t="shared" si="3"/>
        <v>10.444277108433734</v>
      </c>
      <c r="W26" s="93">
        <v>1726</v>
      </c>
      <c r="X26" s="94">
        <v>11317</v>
      </c>
      <c r="Y26" s="83">
        <f t="shared" si="4"/>
        <v>17.04367469879518</v>
      </c>
      <c r="Z26" s="31">
        <f t="shared" si="5"/>
        <v>0.6127949103119201</v>
      </c>
      <c r="AA26" s="102">
        <v>9763</v>
      </c>
      <c r="AB26" s="83">
        <f t="shared" si="6"/>
        <v>14.703313253012048</v>
      </c>
      <c r="AC26" s="94">
        <v>2618</v>
      </c>
      <c r="AD26" s="83">
        <f t="shared" si="7"/>
        <v>3.9427710843373496</v>
      </c>
      <c r="AE26" s="31">
        <f t="shared" si="8"/>
        <v>0.26815528013930146</v>
      </c>
      <c r="AF26" s="94">
        <v>2520</v>
      </c>
      <c r="AG26" s="94">
        <v>3020</v>
      </c>
      <c r="AH26" s="94">
        <v>225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2.75">
      <c r="A27" s="6" t="s">
        <v>2</v>
      </c>
      <c r="B27" s="6" t="s">
        <v>15</v>
      </c>
      <c r="C27" s="7">
        <v>1671</v>
      </c>
      <c r="D27" s="7" t="s">
        <v>120</v>
      </c>
      <c r="E27" s="7" t="s">
        <v>123</v>
      </c>
      <c r="F27" s="7"/>
      <c r="G27" s="7">
        <v>10440</v>
      </c>
      <c r="H27" s="7">
        <v>4410</v>
      </c>
      <c r="I27" s="7">
        <v>8686</v>
      </c>
      <c r="J27" s="7">
        <v>23875</v>
      </c>
      <c r="K27" s="49">
        <f t="shared" si="0"/>
        <v>14.287851585876721</v>
      </c>
      <c r="L27" s="26">
        <v>1367</v>
      </c>
      <c r="M27" s="7">
        <v>30519</v>
      </c>
      <c r="N27" s="49">
        <f t="shared" si="1"/>
        <v>18.26391382405745</v>
      </c>
      <c r="O27" s="7">
        <v>518</v>
      </c>
      <c r="P27" s="7">
        <v>138</v>
      </c>
      <c r="Q27" s="95">
        <v>8058</v>
      </c>
      <c r="R27" s="95">
        <v>10000</v>
      </c>
      <c r="S27" s="95">
        <v>5000</v>
      </c>
      <c r="T27" s="95">
        <v>6000</v>
      </c>
      <c r="U27" s="96">
        <f t="shared" si="2"/>
        <v>29058</v>
      </c>
      <c r="V27" s="58">
        <f t="shared" si="3"/>
        <v>17.389587073608617</v>
      </c>
      <c r="W27" s="95">
        <v>1741</v>
      </c>
      <c r="X27" s="96">
        <v>35979</v>
      </c>
      <c r="Y27" s="58">
        <f t="shared" si="4"/>
        <v>21.531418312387792</v>
      </c>
      <c r="Z27" s="27">
        <f t="shared" si="5"/>
        <v>0.8076377887100809</v>
      </c>
      <c r="AA27" s="97">
        <v>34319</v>
      </c>
      <c r="AB27" s="58">
        <f t="shared" si="6"/>
        <v>20.53800119688809</v>
      </c>
      <c r="AC27" s="96">
        <v>7528</v>
      </c>
      <c r="AD27" s="58">
        <f t="shared" si="7"/>
        <v>4.505086774386595</v>
      </c>
      <c r="AE27" s="27">
        <f t="shared" si="8"/>
        <v>0.2193537107724584</v>
      </c>
      <c r="AF27" s="96">
        <v>7672</v>
      </c>
      <c r="AG27" s="96">
        <v>15397</v>
      </c>
      <c r="AH27" s="96">
        <v>1956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2.75">
      <c r="A28" s="6" t="s">
        <v>1</v>
      </c>
      <c r="B28" s="6" t="s">
        <v>18</v>
      </c>
      <c r="C28" s="7">
        <v>307</v>
      </c>
      <c r="D28" s="7" t="s">
        <v>120</v>
      </c>
      <c r="E28" s="7" t="s">
        <v>123</v>
      </c>
      <c r="F28" s="7"/>
      <c r="G28" s="7">
        <v>1586</v>
      </c>
      <c r="H28" s="7">
        <v>865</v>
      </c>
      <c r="I28" s="7">
        <v>0</v>
      </c>
      <c r="J28" s="7">
        <v>2478</v>
      </c>
      <c r="K28" s="49">
        <f t="shared" si="0"/>
        <v>8.071661237785015</v>
      </c>
      <c r="L28" s="26">
        <v>223</v>
      </c>
      <c r="M28" s="7">
        <v>3475</v>
      </c>
      <c r="N28" s="49">
        <f t="shared" si="1"/>
        <v>11.319218241042345</v>
      </c>
      <c r="O28" s="7">
        <v>472</v>
      </c>
      <c r="P28" s="7">
        <v>45</v>
      </c>
      <c r="Q28" s="95">
        <v>1013</v>
      </c>
      <c r="R28" s="95">
        <v>500</v>
      </c>
      <c r="S28" s="95">
        <v>250</v>
      </c>
      <c r="T28" s="95">
        <v>1000</v>
      </c>
      <c r="U28" s="96">
        <f t="shared" si="2"/>
        <v>2763</v>
      </c>
      <c r="V28" s="58">
        <f t="shared" si="3"/>
        <v>9</v>
      </c>
      <c r="W28" s="95">
        <v>1764</v>
      </c>
      <c r="X28" s="96">
        <v>10521</v>
      </c>
      <c r="Y28" s="58">
        <f t="shared" si="4"/>
        <v>34.270358306188925</v>
      </c>
      <c r="Z28" s="27">
        <f t="shared" si="5"/>
        <v>0.262617621899059</v>
      </c>
      <c r="AA28" s="97">
        <v>10518</v>
      </c>
      <c r="AB28" s="58">
        <f t="shared" si="6"/>
        <v>34.26058631921824</v>
      </c>
      <c r="AC28" s="96">
        <v>2346</v>
      </c>
      <c r="AD28" s="58">
        <f t="shared" si="7"/>
        <v>7.641693811074918</v>
      </c>
      <c r="AE28" s="27">
        <f t="shared" si="8"/>
        <v>0.22304620650313747</v>
      </c>
      <c r="AF28" s="96">
        <v>3944</v>
      </c>
      <c r="AG28" s="96">
        <v>4671</v>
      </c>
      <c r="AH28" s="96">
        <v>357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2.75">
      <c r="A29" s="6" t="s">
        <v>118</v>
      </c>
      <c r="B29" s="6" t="s">
        <v>21</v>
      </c>
      <c r="C29" s="7">
        <v>2469</v>
      </c>
      <c r="D29" s="7" t="s">
        <v>121</v>
      </c>
      <c r="E29" s="7" t="s">
        <v>97</v>
      </c>
      <c r="F29" s="7"/>
      <c r="G29" s="7">
        <v>1604</v>
      </c>
      <c r="H29" s="7">
        <v>1037</v>
      </c>
      <c r="I29" s="7">
        <v>1312</v>
      </c>
      <c r="J29" s="7">
        <v>3998</v>
      </c>
      <c r="K29" s="49">
        <f t="shared" si="0"/>
        <v>1.6192790603483191</v>
      </c>
      <c r="L29" s="26">
        <v>91</v>
      </c>
      <c r="M29" s="7">
        <v>2721</v>
      </c>
      <c r="N29" s="49">
        <f t="shared" si="1"/>
        <v>1.1020656136087486</v>
      </c>
      <c r="O29" s="7">
        <v>142</v>
      </c>
      <c r="P29" s="7">
        <v>12</v>
      </c>
      <c r="Q29" s="95">
        <v>918</v>
      </c>
      <c r="R29" s="95">
        <v>2883</v>
      </c>
      <c r="S29" s="95">
        <v>0</v>
      </c>
      <c r="T29" s="95">
        <v>0</v>
      </c>
      <c r="U29" s="96">
        <f t="shared" si="2"/>
        <v>3801</v>
      </c>
      <c r="V29" s="58">
        <f t="shared" si="3"/>
        <v>1.5394896719319562</v>
      </c>
      <c r="W29" s="95">
        <v>1249</v>
      </c>
      <c r="X29" s="96">
        <v>5224</v>
      </c>
      <c r="Y29" s="58">
        <f t="shared" si="4"/>
        <v>2.115836371000405</v>
      </c>
      <c r="Z29" s="27">
        <f t="shared" si="5"/>
        <v>0.7276033690658499</v>
      </c>
      <c r="AA29" s="97">
        <v>5970</v>
      </c>
      <c r="AB29" s="58">
        <f t="shared" si="6"/>
        <v>2.4179829890643987</v>
      </c>
      <c r="AC29" s="96">
        <v>1166</v>
      </c>
      <c r="AD29" s="58">
        <f t="shared" si="7"/>
        <v>0.47225597407857434</v>
      </c>
      <c r="AE29" s="27">
        <f t="shared" si="8"/>
        <v>0.19530988274706867</v>
      </c>
      <c r="AF29" s="96">
        <v>2667</v>
      </c>
      <c r="AG29" s="96">
        <v>2667</v>
      </c>
      <c r="AH29" s="96">
        <v>216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2.75">
      <c r="A30" s="6" t="s">
        <v>118</v>
      </c>
      <c r="B30" s="6" t="s">
        <v>22</v>
      </c>
      <c r="C30" s="7">
        <v>1035</v>
      </c>
      <c r="D30" s="7" t="s">
        <v>120</v>
      </c>
      <c r="E30" s="7" t="s">
        <v>123</v>
      </c>
      <c r="F30" s="7"/>
      <c r="G30" s="7">
        <v>9697</v>
      </c>
      <c r="H30" s="7">
        <v>1891</v>
      </c>
      <c r="I30" s="7">
        <v>3404</v>
      </c>
      <c r="J30" s="7">
        <v>15132</v>
      </c>
      <c r="K30" s="49">
        <f t="shared" si="0"/>
        <v>14.620289855072464</v>
      </c>
      <c r="L30" s="26">
        <v>501</v>
      </c>
      <c r="M30" s="7">
        <v>10471</v>
      </c>
      <c r="N30" s="49">
        <f t="shared" si="1"/>
        <v>10.116908212560386</v>
      </c>
      <c r="O30" s="7">
        <v>263</v>
      </c>
      <c r="P30" s="7">
        <v>59</v>
      </c>
      <c r="Q30" s="95">
        <v>3176</v>
      </c>
      <c r="R30" s="95">
        <v>5000</v>
      </c>
      <c r="S30" s="95">
        <v>3500</v>
      </c>
      <c r="T30" s="95">
        <v>0</v>
      </c>
      <c r="U30" s="96">
        <f t="shared" si="2"/>
        <v>11676</v>
      </c>
      <c r="V30" s="58">
        <f t="shared" si="3"/>
        <v>11.281159420289855</v>
      </c>
      <c r="W30" s="95">
        <v>1955</v>
      </c>
      <c r="X30" s="96">
        <v>20112</v>
      </c>
      <c r="Y30" s="58">
        <f t="shared" si="4"/>
        <v>19.431884057971015</v>
      </c>
      <c r="Z30" s="27">
        <f t="shared" si="5"/>
        <v>0.5805489260143198</v>
      </c>
      <c r="AA30" s="97">
        <v>16091</v>
      </c>
      <c r="AB30" s="58">
        <f t="shared" si="6"/>
        <v>15.546859903381643</v>
      </c>
      <c r="AC30" s="96">
        <v>1187</v>
      </c>
      <c r="AD30" s="58">
        <f t="shared" si="7"/>
        <v>1.1468599033816425</v>
      </c>
      <c r="AE30" s="27">
        <f t="shared" si="8"/>
        <v>0.07376794481387111</v>
      </c>
      <c r="AF30" s="96">
        <v>6552</v>
      </c>
      <c r="AG30" s="96">
        <v>5882</v>
      </c>
      <c r="AH30" s="96">
        <v>994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s="32" customFormat="1" ht="12.75">
      <c r="A31" s="29" t="s">
        <v>119</v>
      </c>
      <c r="B31" s="29" t="s">
        <v>34</v>
      </c>
      <c r="C31" s="30">
        <v>1083</v>
      </c>
      <c r="D31" s="30" t="s">
        <v>121</v>
      </c>
      <c r="E31" s="30" t="s">
        <v>97</v>
      </c>
      <c r="F31" s="30"/>
      <c r="G31" s="30">
        <v>6109</v>
      </c>
      <c r="H31" s="30">
        <v>1875</v>
      </c>
      <c r="I31" s="30">
        <v>40</v>
      </c>
      <c r="J31" s="30">
        <v>8612</v>
      </c>
      <c r="K31" s="82">
        <f t="shared" si="0"/>
        <v>7.951985226223453</v>
      </c>
      <c r="L31" s="107">
        <v>350</v>
      </c>
      <c r="M31" s="30">
        <v>6237</v>
      </c>
      <c r="N31" s="82">
        <f t="shared" si="1"/>
        <v>5.759002770083103</v>
      </c>
      <c r="O31" s="30">
        <v>68</v>
      </c>
      <c r="P31" s="30">
        <v>67</v>
      </c>
      <c r="Q31" s="93">
        <v>1080</v>
      </c>
      <c r="R31" s="93">
        <v>24480</v>
      </c>
      <c r="S31" s="93">
        <v>0</v>
      </c>
      <c r="T31" s="93">
        <v>0</v>
      </c>
      <c r="U31" s="94">
        <f t="shared" si="2"/>
        <v>25560</v>
      </c>
      <c r="V31" s="83">
        <f t="shared" si="3"/>
        <v>23.601108033240997</v>
      </c>
      <c r="W31" s="93">
        <v>1741</v>
      </c>
      <c r="X31" s="94">
        <v>29618</v>
      </c>
      <c r="Y31" s="83">
        <f t="shared" si="4"/>
        <v>27.34810710987996</v>
      </c>
      <c r="Z31" s="31">
        <f t="shared" si="5"/>
        <v>0.8629887230738065</v>
      </c>
      <c r="AA31" s="102">
        <v>27342</v>
      </c>
      <c r="AB31" s="83">
        <f t="shared" si="6"/>
        <v>25.246537396121884</v>
      </c>
      <c r="AC31" s="94">
        <v>4153</v>
      </c>
      <c r="AD31" s="83">
        <f t="shared" si="7"/>
        <v>3.83471837488458</v>
      </c>
      <c r="AE31" s="31">
        <f t="shared" si="8"/>
        <v>0.1518908638724307</v>
      </c>
      <c r="AF31" s="94">
        <v>6500</v>
      </c>
      <c r="AG31" s="94">
        <v>6734</v>
      </c>
      <c r="AH31" s="94">
        <v>962</v>
      </c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2.75">
      <c r="A32" s="6" t="s">
        <v>118</v>
      </c>
      <c r="B32" s="6" t="s">
        <v>23</v>
      </c>
      <c r="C32" s="7">
        <v>499</v>
      </c>
      <c r="D32" s="7" t="s">
        <v>120</v>
      </c>
      <c r="E32" s="7" t="s">
        <v>124</v>
      </c>
      <c r="F32" s="7"/>
      <c r="G32" s="7">
        <v>1741</v>
      </c>
      <c r="H32" s="7">
        <v>995</v>
      </c>
      <c r="I32" s="7">
        <v>0</v>
      </c>
      <c r="J32" s="7">
        <v>2737</v>
      </c>
      <c r="K32" s="49">
        <f t="shared" si="0"/>
        <v>5.484969939879759</v>
      </c>
      <c r="L32" s="26">
        <v>243</v>
      </c>
      <c r="M32" s="7">
        <v>3488</v>
      </c>
      <c r="N32" s="49">
        <f t="shared" si="1"/>
        <v>6.98997995991984</v>
      </c>
      <c r="O32" s="7">
        <v>225</v>
      </c>
      <c r="P32" s="7">
        <v>59</v>
      </c>
      <c r="Q32" s="95">
        <v>875</v>
      </c>
      <c r="R32" s="95">
        <v>1000</v>
      </c>
      <c r="S32" s="95">
        <v>0</v>
      </c>
      <c r="T32" s="95">
        <v>0</v>
      </c>
      <c r="U32" s="96">
        <f t="shared" si="2"/>
        <v>1875</v>
      </c>
      <c r="V32" s="58">
        <f t="shared" si="3"/>
        <v>3.7575150300601203</v>
      </c>
      <c r="W32" s="95">
        <v>1499</v>
      </c>
      <c r="X32" s="96">
        <v>7572</v>
      </c>
      <c r="Y32" s="58">
        <f t="shared" si="4"/>
        <v>15.17434869739479</v>
      </c>
      <c r="Z32" s="27">
        <f t="shared" si="5"/>
        <v>0.24762282091917592</v>
      </c>
      <c r="AA32" s="97">
        <v>8767</v>
      </c>
      <c r="AB32" s="58">
        <f t="shared" si="6"/>
        <v>17.569138276553105</v>
      </c>
      <c r="AC32" s="96">
        <v>900</v>
      </c>
      <c r="AD32" s="58">
        <f t="shared" si="7"/>
        <v>1.8036072144288577</v>
      </c>
      <c r="AE32" s="27">
        <f t="shared" si="8"/>
        <v>0.10265769362381659</v>
      </c>
      <c r="AF32" s="96">
        <v>2416</v>
      </c>
      <c r="AG32" s="96">
        <v>2416</v>
      </c>
      <c r="AH32" s="96">
        <v>444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2.75">
      <c r="A33" s="6" t="s">
        <v>118</v>
      </c>
      <c r="B33" s="6" t="s">
        <v>24</v>
      </c>
      <c r="C33" s="7">
        <v>246</v>
      </c>
      <c r="D33" s="7" t="s">
        <v>120</v>
      </c>
      <c r="E33" s="7" t="s">
        <v>123</v>
      </c>
      <c r="F33" s="7"/>
      <c r="G33" s="7">
        <v>2691</v>
      </c>
      <c r="H33" s="7">
        <v>1421</v>
      </c>
      <c r="I33" s="7">
        <v>202</v>
      </c>
      <c r="J33" s="7">
        <v>5180</v>
      </c>
      <c r="K33" s="49">
        <f t="shared" si="0"/>
        <v>21.056910569105693</v>
      </c>
      <c r="L33" s="26">
        <v>638</v>
      </c>
      <c r="M33" s="7">
        <v>6698</v>
      </c>
      <c r="N33" s="49">
        <f t="shared" si="1"/>
        <v>27.227642276422763</v>
      </c>
      <c r="O33" s="7">
        <v>189</v>
      </c>
      <c r="P33" s="7">
        <v>101</v>
      </c>
      <c r="Q33" s="95">
        <v>1599</v>
      </c>
      <c r="R33" s="95">
        <v>2000</v>
      </c>
      <c r="S33" s="95">
        <v>800</v>
      </c>
      <c r="T33" s="95">
        <v>0</v>
      </c>
      <c r="U33" s="96">
        <f t="shared" si="2"/>
        <v>4399</v>
      </c>
      <c r="V33" s="58">
        <f t="shared" si="3"/>
        <v>17.882113821138212</v>
      </c>
      <c r="W33" s="95">
        <v>1779</v>
      </c>
      <c r="X33" s="96">
        <v>8478</v>
      </c>
      <c r="Y33" s="58">
        <f t="shared" si="4"/>
        <v>34.46341463414634</v>
      </c>
      <c r="Z33" s="27">
        <f t="shared" si="5"/>
        <v>0.5188723755602737</v>
      </c>
      <c r="AA33" s="97">
        <v>9606</v>
      </c>
      <c r="AB33" s="58">
        <f t="shared" si="6"/>
        <v>39.048780487804876</v>
      </c>
      <c r="AC33" s="96">
        <v>1885</v>
      </c>
      <c r="AD33" s="58">
        <f t="shared" si="7"/>
        <v>7.662601626016261</v>
      </c>
      <c r="AE33" s="27">
        <f t="shared" si="8"/>
        <v>0.19623152196543828</v>
      </c>
      <c r="AF33" s="96">
        <v>3570</v>
      </c>
      <c r="AG33" s="96">
        <v>3570</v>
      </c>
      <c r="AH33" s="96">
        <v>273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2.75">
      <c r="A34" s="6" t="s">
        <v>118</v>
      </c>
      <c r="B34" s="6" t="s">
        <v>25</v>
      </c>
      <c r="C34" s="7">
        <v>661</v>
      </c>
      <c r="D34" s="7" t="s">
        <v>121</v>
      </c>
      <c r="E34" s="7" t="s">
        <v>123</v>
      </c>
      <c r="F34" s="7"/>
      <c r="G34" s="7">
        <v>1386</v>
      </c>
      <c r="H34" s="7">
        <v>1079</v>
      </c>
      <c r="I34" s="7">
        <v>2005</v>
      </c>
      <c r="J34" s="7">
        <v>4980</v>
      </c>
      <c r="K34" s="49">
        <f t="shared" si="0"/>
        <v>7.534039334341906</v>
      </c>
      <c r="L34" s="26">
        <v>110</v>
      </c>
      <c r="M34" s="7">
        <v>7124</v>
      </c>
      <c r="N34" s="49">
        <f t="shared" si="1"/>
        <v>10.777609682299547</v>
      </c>
      <c r="O34" s="7">
        <v>511</v>
      </c>
      <c r="P34" s="7">
        <v>22</v>
      </c>
      <c r="Q34" s="95">
        <v>5617</v>
      </c>
      <c r="R34" s="95">
        <v>3500</v>
      </c>
      <c r="S34" s="95">
        <v>3000</v>
      </c>
      <c r="T34" s="95">
        <v>0</v>
      </c>
      <c r="U34" s="96">
        <f t="shared" si="2"/>
        <v>12117</v>
      </c>
      <c r="V34" s="58">
        <f t="shared" si="3"/>
        <v>18.331316187594553</v>
      </c>
      <c r="W34" s="95">
        <v>1908</v>
      </c>
      <c r="X34" s="96">
        <v>14228</v>
      </c>
      <c r="Y34" s="58">
        <f t="shared" si="4"/>
        <v>21.5249621785174</v>
      </c>
      <c r="Z34" s="27">
        <f t="shared" si="5"/>
        <v>0.8516305875737982</v>
      </c>
      <c r="AA34" s="97">
        <v>12295</v>
      </c>
      <c r="AB34" s="58">
        <f t="shared" si="6"/>
        <v>18.600605143721634</v>
      </c>
      <c r="AC34" s="96">
        <v>1991</v>
      </c>
      <c r="AD34" s="58">
        <f t="shared" si="7"/>
        <v>3.012102874432678</v>
      </c>
      <c r="AE34" s="27">
        <f t="shared" si="8"/>
        <v>0.16193574623830825</v>
      </c>
      <c r="AF34" s="96">
        <v>7918</v>
      </c>
      <c r="AG34" s="96">
        <v>7918</v>
      </c>
      <c r="AH34" s="96">
        <v>605</v>
      </c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2.75">
      <c r="A35" s="6" t="s">
        <v>2</v>
      </c>
      <c r="B35" s="6" t="s">
        <v>26</v>
      </c>
      <c r="C35" s="7">
        <v>21592</v>
      </c>
      <c r="D35" s="7" t="s">
        <v>121</v>
      </c>
      <c r="E35" s="7" t="s">
        <v>150</v>
      </c>
      <c r="F35" s="7"/>
      <c r="G35" s="7">
        <v>28450</v>
      </c>
      <c r="H35" s="7">
        <v>8706</v>
      </c>
      <c r="I35" s="7">
        <v>863</v>
      </c>
      <c r="J35" s="7">
        <v>39989</v>
      </c>
      <c r="K35" s="49">
        <f t="shared" si="0"/>
        <v>1.8520285290848462</v>
      </c>
      <c r="L35" s="26">
        <v>1752</v>
      </c>
      <c r="M35" s="7">
        <v>60215</v>
      </c>
      <c r="N35" s="49">
        <f t="shared" si="1"/>
        <v>2.788764357169322</v>
      </c>
      <c r="O35" s="7">
        <v>411</v>
      </c>
      <c r="P35" s="7">
        <v>517</v>
      </c>
      <c r="Q35" s="95">
        <v>14386</v>
      </c>
      <c r="R35" s="95">
        <v>0</v>
      </c>
      <c r="S35" s="95">
        <v>130000</v>
      </c>
      <c r="T35" s="95">
        <v>0</v>
      </c>
      <c r="U35" s="96">
        <f t="shared" si="2"/>
        <v>144386</v>
      </c>
      <c r="V35" s="58">
        <f t="shared" si="3"/>
        <v>6.68701370878103</v>
      </c>
      <c r="W35" s="95">
        <v>14504</v>
      </c>
      <c r="X35" s="96">
        <v>180720</v>
      </c>
      <c r="Y35" s="58">
        <f t="shared" si="4"/>
        <v>8.369766580214895</v>
      </c>
      <c r="Z35" s="27">
        <f t="shared" si="5"/>
        <v>0.7989486498450642</v>
      </c>
      <c r="AA35" s="97">
        <v>182393</v>
      </c>
      <c r="AB35" s="58">
        <f t="shared" si="6"/>
        <v>8.447248981104112</v>
      </c>
      <c r="AC35" s="96">
        <v>30372</v>
      </c>
      <c r="AD35" s="58">
        <f t="shared" si="7"/>
        <v>1.4066320859577621</v>
      </c>
      <c r="AE35" s="27">
        <f t="shared" si="8"/>
        <v>0.16651954844758296</v>
      </c>
      <c r="AF35" s="96">
        <v>26189</v>
      </c>
      <c r="AG35" s="96">
        <v>110549</v>
      </c>
      <c r="AH35" s="96">
        <v>16393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s="32" customFormat="1" ht="12.75">
      <c r="A36" s="29" t="s">
        <v>119</v>
      </c>
      <c r="B36" s="29" t="s">
        <v>60</v>
      </c>
      <c r="C36" s="30">
        <v>6985</v>
      </c>
      <c r="D36" s="30" t="s">
        <v>120</v>
      </c>
      <c r="E36" s="30" t="s">
        <v>97</v>
      </c>
      <c r="F36" s="30"/>
      <c r="G36" s="30">
        <v>12857</v>
      </c>
      <c r="H36" s="30">
        <v>3732</v>
      </c>
      <c r="I36" s="30">
        <v>2149</v>
      </c>
      <c r="J36" s="30">
        <v>19471</v>
      </c>
      <c r="K36" s="82">
        <f t="shared" si="0"/>
        <v>2.787544738725841</v>
      </c>
      <c r="L36" s="107">
        <v>732</v>
      </c>
      <c r="M36" s="30">
        <v>25025</v>
      </c>
      <c r="N36" s="82">
        <f t="shared" si="1"/>
        <v>3.5826771653543306</v>
      </c>
      <c r="O36" s="30">
        <v>528</v>
      </c>
      <c r="P36" s="30">
        <v>206</v>
      </c>
      <c r="Q36" s="93">
        <v>4716</v>
      </c>
      <c r="R36" s="93">
        <v>5000</v>
      </c>
      <c r="S36" s="93">
        <v>4000</v>
      </c>
      <c r="T36" s="93">
        <v>30000</v>
      </c>
      <c r="U36" s="94">
        <f t="shared" si="2"/>
        <v>43716</v>
      </c>
      <c r="V36" s="83">
        <f t="shared" si="3"/>
        <v>6.258554044380816</v>
      </c>
      <c r="W36" s="93">
        <v>2518</v>
      </c>
      <c r="X36" s="94">
        <v>39640</v>
      </c>
      <c r="Y36" s="83">
        <f t="shared" si="4"/>
        <v>5.6750178954903365</v>
      </c>
      <c r="Z36" s="31">
        <f t="shared" si="5"/>
        <v>1.1028254288597377</v>
      </c>
      <c r="AA36" s="102">
        <v>191034</v>
      </c>
      <c r="AB36" s="83">
        <f t="shared" si="6"/>
        <v>27.349176807444525</v>
      </c>
      <c r="AC36" s="94">
        <v>10754</v>
      </c>
      <c r="AD36" s="83">
        <f t="shared" si="7"/>
        <v>1.5395848246241948</v>
      </c>
      <c r="AE36" s="31">
        <f t="shared" si="8"/>
        <v>0.056293644063360446</v>
      </c>
      <c r="AF36" s="94">
        <v>18000</v>
      </c>
      <c r="AG36" s="94">
        <v>41402</v>
      </c>
      <c r="AH36" s="94">
        <v>6288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2.75">
      <c r="A37" s="6" t="s">
        <v>119</v>
      </c>
      <c r="B37" s="6" t="s">
        <v>27</v>
      </c>
      <c r="C37" s="7">
        <v>1168</v>
      </c>
      <c r="D37" s="7" t="s">
        <v>120</v>
      </c>
      <c r="E37" s="7" t="s">
        <v>97</v>
      </c>
      <c r="F37" s="7"/>
      <c r="G37" s="7">
        <v>3106</v>
      </c>
      <c r="H37" s="7">
        <v>999</v>
      </c>
      <c r="I37" s="7">
        <v>450</v>
      </c>
      <c r="J37" s="7">
        <v>4632</v>
      </c>
      <c r="K37" s="49">
        <f t="shared" si="0"/>
        <v>3.9657534246575343</v>
      </c>
      <c r="L37" s="26">
        <v>167</v>
      </c>
      <c r="M37" s="7">
        <v>7154</v>
      </c>
      <c r="N37" s="49">
        <f t="shared" si="1"/>
        <v>6.125</v>
      </c>
      <c r="O37" s="7">
        <v>133</v>
      </c>
      <c r="P37" s="7">
        <v>103</v>
      </c>
      <c r="Q37" s="95">
        <v>798</v>
      </c>
      <c r="R37" s="95">
        <v>650</v>
      </c>
      <c r="S37" s="95">
        <v>1200</v>
      </c>
      <c r="T37" s="95">
        <v>0</v>
      </c>
      <c r="U37" s="96">
        <f t="shared" si="2"/>
        <v>2648</v>
      </c>
      <c r="V37" s="58">
        <f t="shared" si="3"/>
        <v>2.267123287671233</v>
      </c>
      <c r="W37" s="95">
        <v>1620</v>
      </c>
      <c r="X37" s="96">
        <v>6975</v>
      </c>
      <c r="Y37" s="58">
        <v>5</v>
      </c>
      <c r="Z37" s="27">
        <f t="shared" si="5"/>
        <v>0.3796415770609319</v>
      </c>
      <c r="AA37" s="97">
        <v>7753</v>
      </c>
      <c r="AB37" s="58">
        <f t="shared" si="6"/>
        <v>6.637842465753424</v>
      </c>
      <c r="AC37" s="96">
        <v>1715</v>
      </c>
      <c r="AD37" s="58">
        <f t="shared" si="7"/>
        <v>1.4683219178082192</v>
      </c>
      <c r="AE37" s="27">
        <f t="shared" si="8"/>
        <v>0.22120469495679093</v>
      </c>
      <c r="AF37" s="96">
        <v>3759</v>
      </c>
      <c r="AG37" s="96">
        <v>3759</v>
      </c>
      <c r="AH37" s="96">
        <v>505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2.75">
      <c r="A38" s="6" t="s">
        <v>2</v>
      </c>
      <c r="B38" s="6" t="s">
        <v>28</v>
      </c>
      <c r="C38" s="7">
        <v>4616</v>
      </c>
      <c r="D38" s="7" t="s">
        <v>120</v>
      </c>
      <c r="E38" s="7" t="s">
        <v>97</v>
      </c>
      <c r="F38" s="7"/>
      <c r="G38" s="7">
        <v>4843</v>
      </c>
      <c r="H38" s="7">
        <v>2986</v>
      </c>
      <c r="I38" s="7">
        <v>83</v>
      </c>
      <c r="J38" s="7">
        <v>8399</v>
      </c>
      <c r="K38" s="49">
        <f t="shared" si="0"/>
        <v>1.8195407279029463</v>
      </c>
      <c r="L38" s="26">
        <v>646</v>
      </c>
      <c r="M38" s="7">
        <v>11837</v>
      </c>
      <c r="N38" s="49">
        <f t="shared" si="1"/>
        <v>2.5643414211438476</v>
      </c>
      <c r="O38" s="7">
        <v>460</v>
      </c>
      <c r="P38" s="7">
        <v>39</v>
      </c>
      <c r="Q38" s="95">
        <v>5823</v>
      </c>
      <c r="R38" s="95">
        <v>3000</v>
      </c>
      <c r="S38" s="95">
        <v>3000</v>
      </c>
      <c r="T38" s="95">
        <v>2000</v>
      </c>
      <c r="U38" s="96">
        <f t="shared" si="2"/>
        <v>13823</v>
      </c>
      <c r="V38" s="58">
        <f t="shared" si="3"/>
        <v>2.994584055459272</v>
      </c>
      <c r="W38" s="95">
        <v>1249</v>
      </c>
      <c r="X38" s="96">
        <v>20583</v>
      </c>
      <c r="Y38" s="58">
        <f aca="true" t="shared" si="9" ref="Y38:Y74">X38/C38</f>
        <v>4.459055459272097</v>
      </c>
      <c r="Z38" s="27">
        <f t="shared" si="5"/>
        <v>0.6715736287227323</v>
      </c>
      <c r="AA38" s="97">
        <v>19353</v>
      </c>
      <c r="AB38" s="58">
        <f t="shared" si="6"/>
        <v>4.192590987868284</v>
      </c>
      <c r="AC38" s="96">
        <v>2226</v>
      </c>
      <c r="AD38" s="58">
        <f t="shared" si="7"/>
        <v>0.48223570190641246</v>
      </c>
      <c r="AE38" s="27">
        <f t="shared" si="8"/>
        <v>0.11502092698806386</v>
      </c>
      <c r="AF38" s="96">
        <v>2598</v>
      </c>
      <c r="AG38" s="96">
        <v>9676</v>
      </c>
      <c r="AH38" s="96">
        <v>691</v>
      </c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2.75">
      <c r="A39" s="6" t="s">
        <v>1</v>
      </c>
      <c r="B39" s="6" t="s">
        <v>29</v>
      </c>
      <c r="C39" s="7">
        <v>703</v>
      </c>
      <c r="D39" s="7" t="s">
        <v>120</v>
      </c>
      <c r="E39" s="7" t="s">
        <v>123</v>
      </c>
      <c r="F39" s="7"/>
      <c r="G39" s="7">
        <v>3609</v>
      </c>
      <c r="H39" s="7">
        <v>1801</v>
      </c>
      <c r="I39" s="7">
        <v>1638</v>
      </c>
      <c r="J39" s="7">
        <v>7370</v>
      </c>
      <c r="K39" s="49">
        <f t="shared" si="0"/>
        <v>10.483641536273115</v>
      </c>
      <c r="L39" s="26">
        <v>356</v>
      </c>
      <c r="M39" s="7">
        <v>11202</v>
      </c>
      <c r="N39" s="49">
        <f t="shared" si="1"/>
        <v>15.934566145092461</v>
      </c>
      <c r="O39" s="7">
        <v>739</v>
      </c>
      <c r="P39" s="7">
        <v>47</v>
      </c>
      <c r="Q39" s="95">
        <v>2321</v>
      </c>
      <c r="R39" s="95">
        <v>3400</v>
      </c>
      <c r="S39" s="95">
        <v>2000</v>
      </c>
      <c r="T39" s="95">
        <v>0</v>
      </c>
      <c r="U39" s="96">
        <f t="shared" si="2"/>
        <v>7721</v>
      </c>
      <c r="V39" s="58">
        <f t="shared" si="3"/>
        <v>10.982930298719772</v>
      </c>
      <c r="W39" s="95">
        <v>1931</v>
      </c>
      <c r="X39" s="96">
        <v>13798</v>
      </c>
      <c r="Y39" s="58">
        <f t="shared" si="9"/>
        <v>19.627311522048362</v>
      </c>
      <c r="Z39" s="27">
        <f t="shared" si="5"/>
        <v>0.5595738512827946</v>
      </c>
      <c r="AA39" s="97">
        <v>12834</v>
      </c>
      <c r="AB39" s="58">
        <f t="shared" si="6"/>
        <v>18.256045519203415</v>
      </c>
      <c r="AC39" s="96">
        <v>3002</v>
      </c>
      <c r="AD39" s="58">
        <f t="shared" si="7"/>
        <v>4.27027027027027</v>
      </c>
      <c r="AE39" s="27">
        <f t="shared" si="8"/>
        <v>0.23390992675705158</v>
      </c>
      <c r="AF39" s="96">
        <v>5276</v>
      </c>
      <c r="AG39" s="96">
        <v>5276</v>
      </c>
      <c r="AH39" s="96">
        <v>675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2.75">
      <c r="A40" s="6" t="s">
        <v>118</v>
      </c>
      <c r="B40" s="6" t="s">
        <v>32</v>
      </c>
      <c r="C40" s="7">
        <v>1268</v>
      </c>
      <c r="D40" s="7" t="s">
        <v>120</v>
      </c>
      <c r="E40" s="7" t="s">
        <v>97</v>
      </c>
      <c r="F40" s="7"/>
      <c r="G40" s="7">
        <v>8476</v>
      </c>
      <c r="H40" s="7">
        <v>2881</v>
      </c>
      <c r="I40" s="7">
        <v>2455</v>
      </c>
      <c r="J40" s="7">
        <v>14459</v>
      </c>
      <c r="K40" s="49">
        <f t="shared" si="0"/>
        <v>11.402996845425868</v>
      </c>
      <c r="L40" s="26">
        <v>338</v>
      </c>
      <c r="M40" s="7">
        <v>11843</v>
      </c>
      <c r="N40" s="49">
        <f t="shared" si="1"/>
        <v>9.339905362776026</v>
      </c>
      <c r="O40" s="7">
        <v>142</v>
      </c>
      <c r="P40" s="7">
        <v>143</v>
      </c>
      <c r="Q40" s="95">
        <v>1797</v>
      </c>
      <c r="R40" s="95">
        <v>16000</v>
      </c>
      <c r="S40" s="95">
        <v>0</v>
      </c>
      <c r="T40" s="95">
        <v>0</v>
      </c>
      <c r="U40" s="96">
        <f t="shared" si="2"/>
        <v>17797</v>
      </c>
      <c r="V40" s="58">
        <f t="shared" si="3"/>
        <v>14.035488958990536</v>
      </c>
      <c r="W40" s="95">
        <v>1749</v>
      </c>
      <c r="X40" s="96">
        <v>23992</v>
      </c>
      <c r="Y40" s="58">
        <f t="shared" si="9"/>
        <v>18.9211356466877</v>
      </c>
      <c r="Z40" s="27">
        <f t="shared" si="5"/>
        <v>0.7417889296432144</v>
      </c>
      <c r="AA40" s="97">
        <v>23200</v>
      </c>
      <c r="AB40" s="58">
        <f t="shared" si="6"/>
        <v>18.29652996845426</v>
      </c>
      <c r="AC40" s="96">
        <v>4559</v>
      </c>
      <c r="AD40" s="58">
        <f t="shared" si="7"/>
        <v>3.5954258675078865</v>
      </c>
      <c r="AE40" s="27">
        <f t="shared" si="8"/>
        <v>0.19650862068965516</v>
      </c>
      <c r="AF40" s="96">
        <v>11500</v>
      </c>
      <c r="AG40" s="96">
        <v>12569</v>
      </c>
      <c r="AH40" s="96">
        <v>2178</v>
      </c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s="32" customFormat="1" ht="12.75">
      <c r="A41" s="29" t="s">
        <v>119</v>
      </c>
      <c r="B41" s="29" t="s">
        <v>35</v>
      </c>
      <c r="C41" s="30">
        <v>1041</v>
      </c>
      <c r="D41" s="30" t="s">
        <v>121</v>
      </c>
      <c r="E41" s="30" t="s">
        <v>97</v>
      </c>
      <c r="F41" s="30"/>
      <c r="G41" s="30">
        <v>6274</v>
      </c>
      <c r="H41" s="30">
        <v>2680</v>
      </c>
      <c r="I41" s="30">
        <v>834</v>
      </c>
      <c r="J41" s="30">
        <v>11293</v>
      </c>
      <c r="K41" s="82">
        <f t="shared" si="0"/>
        <v>10.848222862632085</v>
      </c>
      <c r="L41" s="107">
        <v>407</v>
      </c>
      <c r="M41" s="30">
        <v>9655</v>
      </c>
      <c r="N41" s="82">
        <f t="shared" si="1"/>
        <v>9.274735830931796</v>
      </c>
      <c r="O41" s="30">
        <v>210</v>
      </c>
      <c r="P41" s="30">
        <v>75</v>
      </c>
      <c r="Q41" s="93">
        <v>1015</v>
      </c>
      <c r="R41" s="93">
        <v>16000</v>
      </c>
      <c r="S41" s="93">
        <v>0</v>
      </c>
      <c r="T41" s="93">
        <v>0</v>
      </c>
      <c r="U41" s="94">
        <f t="shared" si="2"/>
        <v>17015</v>
      </c>
      <c r="V41" s="83">
        <f t="shared" si="3"/>
        <v>16.34486071085495</v>
      </c>
      <c r="W41" s="93">
        <v>1872</v>
      </c>
      <c r="X41" s="94">
        <v>25072</v>
      </c>
      <c r="Y41" s="83">
        <f t="shared" si="9"/>
        <v>24.084534101825167</v>
      </c>
      <c r="Z41" s="31">
        <f t="shared" si="5"/>
        <v>0.6786455009572432</v>
      </c>
      <c r="AA41" s="102">
        <v>27627</v>
      </c>
      <c r="AB41" s="83">
        <f t="shared" si="6"/>
        <v>26.538904899135446</v>
      </c>
      <c r="AC41" s="94">
        <v>11554</v>
      </c>
      <c r="AD41" s="83">
        <f t="shared" si="7"/>
        <v>11.098943323727186</v>
      </c>
      <c r="AE41" s="31">
        <f t="shared" si="8"/>
        <v>0.41821406594997645</v>
      </c>
      <c r="AF41" s="94">
        <v>7853</v>
      </c>
      <c r="AG41" s="94">
        <v>7853</v>
      </c>
      <c r="AH41" s="94">
        <v>658</v>
      </c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2.75">
      <c r="A42" s="6" t="s">
        <v>119</v>
      </c>
      <c r="B42" s="6" t="s">
        <v>40</v>
      </c>
      <c r="C42" s="7">
        <v>771</v>
      </c>
      <c r="D42" s="7" t="s">
        <v>120</v>
      </c>
      <c r="E42" s="7" t="s">
        <v>123</v>
      </c>
      <c r="F42" s="7"/>
      <c r="G42" s="7">
        <v>3864</v>
      </c>
      <c r="H42" s="7">
        <v>1963</v>
      </c>
      <c r="I42" s="7">
        <v>716</v>
      </c>
      <c r="J42" s="7">
        <v>7714</v>
      </c>
      <c r="K42" s="49">
        <f t="shared" si="0"/>
        <v>10.005188067444877</v>
      </c>
      <c r="L42" s="26">
        <v>211</v>
      </c>
      <c r="M42" s="7">
        <v>19851</v>
      </c>
      <c r="N42" s="49">
        <f t="shared" si="1"/>
        <v>25.747081712062258</v>
      </c>
      <c r="O42" s="7">
        <v>176</v>
      </c>
      <c r="P42" s="7">
        <v>57</v>
      </c>
      <c r="Q42" s="95">
        <v>2686</v>
      </c>
      <c r="R42" s="95">
        <v>275</v>
      </c>
      <c r="S42" s="95">
        <v>100</v>
      </c>
      <c r="T42" s="95">
        <v>0</v>
      </c>
      <c r="U42" s="96">
        <f t="shared" si="2"/>
        <v>3061</v>
      </c>
      <c r="V42" s="58">
        <f t="shared" si="3"/>
        <v>3.9701686121919586</v>
      </c>
      <c r="W42" s="95">
        <v>1704</v>
      </c>
      <c r="X42" s="96">
        <v>24786</v>
      </c>
      <c r="Y42" s="58">
        <f t="shared" si="9"/>
        <v>32.14785992217899</v>
      </c>
      <c r="Z42" s="27">
        <f t="shared" si="5"/>
        <v>0.12349713547970628</v>
      </c>
      <c r="AA42" s="97">
        <v>26578</v>
      </c>
      <c r="AB42" s="58">
        <f t="shared" si="6"/>
        <v>34.472114137483786</v>
      </c>
      <c r="AC42" s="96">
        <v>7096</v>
      </c>
      <c r="AD42" s="58">
        <f t="shared" si="7"/>
        <v>9.203631647211413</v>
      </c>
      <c r="AE42" s="27">
        <f t="shared" si="8"/>
        <v>0.2669877342162691</v>
      </c>
      <c r="AF42" s="96">
        <v>9283</v>
      </c>
      <c r="AG42" s="96">
        <v>9283</v>
      </c>
      <c r="AH42" s="96">
        <v>3208</v>
      </c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2.75">
      <c r="A43" s="6" t="s">
        <v>118</v>
      </c>
      <c r="B43" s="6" t="s">
        <v>51</v>
      </c>
      <c r="C43" s="7">
        <v>2248</v>
      </c>
      <c r="D43" s="7" t="s">
        <v>121</v>
      </c>
      <c r="E43" s="7" t="s">
        <v>97</v>
      </c>
      <c r="F43" s="7"/>
      <c r="G43" s="7">
        <v>3900</v>
      </c>
      <c r="H43" s="7">
        <v>1989</v>
      </c>
      <c r="I43" s="7">
        <v>1888</v>
      </c>
      <c r="J43" s="7">
        <v>8371</v>
      </c>
      <c r="K43" s="49">
        <f aca="true" t="shared" si="10" ref="K43:K74">J43/C43</f>
        <v>3.7237544483985765</v>
      </c>
      <c r="L43" s="26">
        <v>335</v>
      </c>
      <c r="M43" s="7">
        <v>5101</v>
      </c>
      <c r="N43" s="49">
        <f aca="true" t="shared" si="11" ref="N43:N74">M43/C43</f>
        <v>2.2691281138790034</v>
      </c>
      <c r="O43" s="7">
        <v>453</v>
      </c>
      <c r="P43" s="7">
        <v>104</v>
      </c>
      <c r="Q43" s="95">
        <v>3133</v>
      </c>
      <c r="R43" s="95">
        <v>12300</v>
      </c>
      <c r="S43" s="95">
        <v>0</v>
      </c>
      <c r="T43" s="95">
        <v>0</v>
      </c>
      <c r="U43" s="96">
        <f aca="true" t="shared" si="12" ref="U43:U74">SUM(Q43:T43)</f>
        <v>15433</v>
      </c>
      <c r="V43" s="58">
        <f aca="true" t="shared" si="13" ref="V43:V74">U43/C43</f>
        <v>6.865213523131673</v>
      </c>
      <c r="W43" s="95">
        <v>1582</v>
      </c>
      <c r="X43" s="96">
        <v>17333</v>
      </c>
      <c r="Y43" s="58">
        <f t="shared" si="9"/>
        <v>7.710409252669039</v>
      </c>
      <c r="Z43" s="27">
        <f aca="true" t="shared" si="14" ref="Z43:Z74">U43/X43</f>
        <v>0.8903825073559107</v>
      </c>
      <c r="AA43" s="97">
        <v>17111</v>
      </c>
      <c r="AB43" s="58">
        <f aca="true" t="shared" si="15" ref="AB43:AB74">AA43/C43</f>
        <v>7.611654804270462</v>
      </c>
      <c r="AC43" s="96">
        <v>3146</v>
      </c>
      <c r="AD43" s="58">
        <f aca="true" t="shared" si="16" ref="AD43:AD74">AC43/C43</f>
        <v>1.3994661921708185</v>
      </c>
      <c r="AE43" s="27">
        <f aca="true" t="shared" si="17" ref="AE43:AE74">AC43/AA43</f>
        <v>0.1838583367424464</v>
      </c>
      <c r="AF43" s="96">
        <v>8125</v>
      </c>
      <c r="AG43" s="96">
        <v>8125</v>
      </c>
      <c r="AH43" s="96">
        <v>622</v>
      </c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2.75">
      <c r="A44" s="6" t="s">
        <v>119</v>
      </c>
      <c r="B44" s="6" t="s">
        <v>36</v>
      </c>
      <c r="C44" s="7">
        <v>3746</v>
      </c>
      <c r="D44" s="7" t="s">
        <v>121</v>
      </c>
      <c r="E44" s="7" t="s">
        <v>97</v>
      </c>
      <c r="F44" s="7"/>
      <c r="G44" s="7">
        <v>4565</v>
      </c>
      <c r="H44" s="7">
        <v>2457</v>
      </c>
      <c r="I44" s="7">
        <v>2591</v>
      </c>
      <c r="J44" s="7">
        <v>10833</v>
      </c>
      <c r="K44" s="49">
        <f t="shared" si="10"/>
        <v>2.8918846769887883</v>
      </c>
      <c r="L44" s="26">
        <v>393</v>
      </c>
      <c r="M44" s="7">
        <v>16895</v>
      </c>
      <c r="N44" s="49">
        <f t="shared" si="11"/>
        <v>4.510144153764015</v>
      </c>
      <c r="O44" s="7">
        <v>409</v>
      </c>
      <c r="P44" s="7">
        <v>211</v>
      </c>
      <c r="Q44" s="95">
        <v>2561</v>
      </c>
      <c r="R44" s="95">
        <v>22153</v>
      </c>
      <c r="S44" s="95">
        <v>0</v>
      </c>
      <c r="T44" s="95">
        <v>0</v>
      </c>
      <c r="U44" s="96">
        <f t="shared" si="12"/>
        <v>24714</v>
      </c>
      <c r="V44" s="58">
        <f t="shared" si="13"/>
        <v>6.597437266417512</v>
      </c>
      <c r="W44" s="95">
        <v>1582</v>
      </c>
      <c r="X44" s="96">
        <v>27676</v>
      </c>
      <c r="Y44" s="58">
        <f t="shared" si="9"/>
        <v>7.388147357180993</v>
      </c>
      <c r="Z44" s="27">
        <f t="shared" si="14"/>
        <v>0.8929758635640989</v>
      </c>
      <c r="AA44" s="97">
        <v>29160</v>
      </c>
      <c r="AB44" s="58">
        <f t="shared" si="15"/>
        <v>7.784303256807261</v>
      </c>
      <c r="AC44" s="96">
        <v>7572</v>
      </c>
      <c r="AD44" s="58">
        <f t="shared" si="16"/>
        <v>2.0213561131874</v>
      </c>
      <c r="AE44" s="27">
        <f t="shared" si="17"/>
        <v>0.25967078189300413</v>
      </c>
      <c r="AF44" s="96">
        <v>11130</v>
      </c>
      <c r="AG44" s="96">
        <v>11130</v>
      </c>
      <c r="AH44" s="96">
        <v>1647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2.75">
      <c r="A45" s="6" t="s">
        <v>1</v>
      </c>
      <c r="B45" s="6" t="s">
        <v>41</v>
      </c>
      <c r="C45" s="7">
        <v>4849</v>
      </c>
      <c r="D45" s="7" t="s">
        <v>120</v>
      </c>
      <c r="E45" s="7" t="s">
        <v>97</v>
      </c>
      <c r="F45" s="7"/>
      <c r="G45" s="7">
        <v>7973</v>
      </c>
      <c r="H45" s="7">
        <v>3395</v>
      </c>
      <c r="I45" s="7">
        <v>1536</v>
      </c>
      <c r="J45" s="7">
        <v>13667</v>
      </c>
      <c r="K45" s="49">
        <f t="shared" si="10"/>
        <v>2.818519282326253</v>
      </c>
      <c r="L45" s="26">
        <v>776</v>
      </c>
      <c r="M45" s="7">
        <v>33680</v>
      </c>
      <c r="N45" s="49">
        <f t="shared" si="11"/>
        <v>6.945762012786141</v>
      </c>
      <c r="O45" s="7">
        <v>1121</v>
      </c>
      <c r="P45" s="7">
        <v>194</v>
      </c>
      <c r="Q45" s="95">
        <v>11978</v>
      </c>
      <c r="R45" s="95">
        <v>2750</v>
      </c>
      <c r="S45" s="95">
        <v>8000</v>
      </c>
      <c r="T45" s="95">
        <v>10000</v>
      </c>
      <c r="U45" s="96">
        <f t="shared" si="12"/>
        <v>32728</v>
      </c>
      <c r="V45" s="58">
        <f t="shared" si="13"/>
        <v>6.74943287275727</v>
      </c>
      <c r="W45" s="95">
        <v>1986</v>
      </c>
      <c r="X45" s="96">
        <v>49158</v>
      </c>
      <c r="Y45" s="58">
        <f t="shared" si="9"/>
        <v>10.137760362961435</v>
      </c>
      <c r="Z45" s="27">
        <f t="shared" si="14"/>
        <v>0.6657715936368445</v>
      </c>
      <c r="AA45" s="97">
        <v>59562</v>
      </c>
      <c r="AB45" s="58">
        <f t="shared" si="15"/>
        <v>12.283357393276964</v>
      </c>
      <c r="AC45" s="96">
        <v>12923</v>
      </c>
      <c r="AD45" s="58">
        <f t="shared" si="16"/>
        <v>2.66508558465663</v>
      </c>
      <c r="AE45" s="27">
        <f t="shared" si="17"/>
        <v>0.21696719384842686</v>
      </c>
      <c r="AF45" s="96">
        <v>12090</v>
      </c>
      <c r="AG45" s="96">
        <v>30641</v>
      </c>
      <c r="AH45" s="96">
        <v>3960</v>
      </c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s="32" customFormat="1" ht="12.75">
      <c r="A46" s="29" t="s">
        <v>1</v>
      </c>
      <c r="B46" s="29" t="s">
        <v>43</v>
      </c>
      <c r="C46" s="30">
        <v>698</v>
      </c>
      <c r="D46" s="30" t="s">
        <v>120</v>
      </c>
      <c r="E46" s="30" t="s">
        <v>123</v>
      </c>
      <c r="F46" s="30"/>
      <c r="G46" s="30">
        <v>5213</v>
      </c>
      <c r="H46" s="30">
        <v>2231</v>
      </c>
      <c r="I46" s="30">
        <v>0</v>
      </c>
      <c r="J46" s="30">
        <v>8341</v>
      </c>
      <c r="K46" s="82">
        <f t="shared" si="10"/>
        <v>11.949856733524355</v>
      </c>
      <c r="L46" s="107">
        <v>266</v>
      </c>
      <c r="M46" s="30">
        <v>5724</v>
      </c>
      <c r="N46" s="82">
        <f t="shared" si="11"/>
        <v>8.200573065902578</v>
      </c>
      <c r="O46" s="30">
        <v>132</v>
      </c>
      <c r="P46" s="30">
        <v>76</v>
      </c>
      <c r="Q46" s="93">
        <v>2302</v>
      </c>
      <c r="R46" s="93">
        <v>1700</v>
      </c>
      <c r="S46" s="93">
        <v>600</v>
      </c>
      <c r="T46" s="93">
        <v>1000</v>
      </c>
      <c r="U46" s="94">
        <f t="shared" si="12"/>
        <v>5602</v>
      </c>
      <c r="V46" s="83">
        <f t="shared" si="13"/>
        <v>8.025787965616045</v>
      </c>
      <c r="W46" s="93">
        <v>1643</v>
      </c>
      <c r="X46" s="94">
        <v>9622</v>
      </c>
      <c r="Y46" s="83">
        <f t="shared" si="9"/>
        <v>13.785100286532952</v>
      </c>
      <c r="Z46" s="31">
        <f t="shared" si="14"/>
        <v>0.5822074412803991</v>
      </c>
      <c r="AA46" s="102">
        <v>10119</v>
      </c>
      <c r="AB46" s="83">
        <f t="shared" si="15"/>
        <v>14.497134670487107</v>
      </c>
      <c r="AC46" s="94">
        <v>3266</v>
      </c>
      <c r="AD46" s="83">
        <f t="shared" si="16"/>
        <v>4.679083094555874</v>
      </c>
      <c r="AE46" s="31">
        <f t="shared" si="17"/>
        <v>0.3227591659254867</v>
      </c>
      <c r="AF46" s="94">
        <v>4240</v>
      </c>
      <c r="AG46" s="94">
        <v>4895</v>
      </c>
      <c r="AH46" s="94">
        <v>677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2.75">
      <c r="A47" s="6" t="s">
        <v>119</v>
      </c>
      <c r="B47" s="6" t="s">
        <v>37</v>
      </c>
      <c r="C47" s="7">
        <v>1568</v>
      </c>
      <c r="D47" s="7" t="s">
        <v>121</v>
      </c>
      <c r="E47" s="7" t="s">
        <v>97</v>
      </c>
      <c r="F47" s="7"/>
      <c r="G47" s="7">
        <v>5679</v>
      </c>
      <c r="H47" s="7">
        <v>3104</v>
      </c>
      <c r="I47" s="7">
        <v>2172</v>
      </c>
      <c r="J47" s="7">
        <v>11770</v>
      </c>
      <c r="K47" s="49">
        <f t="shared" si="10"/>
        <v>7.5063775510204085</v>
      </c>
      <c r="L47" s="26">
        <v>408</v>
      </c>
      <c r="M47" s="7">
        <v>9269</v>
      </c>
      <c r="N47" s="49">
        <f t="shared" si="11"/>
        <v>5.911352040816326</v>
      </c>
      <c r="O47" s="7">
        <v>185</v>
      </c>
      <c r="P47" s="7">
        <v>76</v>
      </c>
      <c r="Q47" s="95">
        <v>1221</v>
      </c>
      <c r="R47" s="95">
        <v>24507</v>
      </c>
      <c r="S47" s="95">
        <v>0</v>
      </c>
      <c r="T47" s="95">
        <v>0</v>
      </c>
      <c r="U47" s="96">
        <f t="shared" si="12"/>
        <v>25728</v>
      </c>
      <c r="V47" s="58">
        <f t="shared" si="13"/>
        <v>16.408163265306122</v>
      </c>
      <c r="W47" s="95">
        <v>1613</v>
      </c>
      <c r="X47" s="96">
        <v>28482</v>
      </c>
      <c r="Y47" s="58">
        <f t="shared" si="9"/>
        <v>18.164540816326532</v>
      </c>
      <c r="Z47" s="27">
        <f t="shared" si="14"/>
        <v>0.9033073520117969</v>
      </c>
      <c r="AA47" s="97">
        <v>26098</v>
      </c>
      <c r="AB47" s="58">
        <f t="shared" si="15"/>
        <v>16.644132653061224</v>
      </c>
      <c r="AC47" s="96">
        <v>6845</v>
      </c>
      <c r="AD47" s="58">
        <f t="shared" si="16"/>
        <v>4.365433673469388</v>
      </c>
      <c r="AE47" s="27">
        <f t="shared" si="17"/>
        <v>0.26228063453138173</v>
      </c>
      <c r="AF47" s="96">
        <v>7687</v>
      </c>
      <c r="AG47" s="96">
        <v>11347</v>
      </c>
      <c r="AH47" s="96">
        <v>588</v>
      </c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2.75">
      <c r="A48" s="6" t="s">
        <v>118</v>
      </c>
      <c r="B48" s="6" t="s">
        <v>45</v>
      </c>
      <c r="C48" s="7">
        <v>444</v>
      </c>
      <c r="D48" s="7" t="s">
        <v>120</v>
      </c>
      <c r="E48" s="7" t="s">
        <v>123</v>
      </c>
      <c r="F48" s="7"/>
      <c r="G48" s="7">
        <v>83610</v>
      </c>
      <c r="H48" s="7">
        <v>1888</v>
      </c>
      <c r="I48" s="7">
        <v>343</v>
      </c>
      <c r="J48" s="7">
        <v>8452</v>
      </c>
      <c r="K48" s="49">
        <f t="shared" si="10"/>
        <v>19.036036036036037</v>
      </c>
      <c r="L48" s="26">
        <v>652</v>
      </c>
      <c r="M48" s="7">
        <v>9611</v>
      </c>
      <c r="N48" s="49">
        <f t="shared" si="11"/>
        <v>21.646396396396398</v>
      </c>
      <c r="O48" s="7">
        <v>146</v>
      </c>
      <c r="P48" s="7">
        <v>17</v>
      </c>
      <c r="Q48" s="95">
        <v>1599</v>
      </c>
      <c r="R48" s="95">
        <v>2000</v>
      </c>
      <c r="S48" s="95">
        <v>800</v>
      </c>
      <c r="T48" s="95">
        <v>965</v>
      </c>
      <c r="U48" s="96">
        <f t="shared" si="12"/>
        <v>5364</v>
      </c>
      <c r="V48" s="58">
        <f t="shared" si="13"/>
        <v>12.08108108108108</v>
      </c>
      <c r="W48" s="95">
        <v>1628</v>
      </c>
      <c r="X48" s="96">
        <v>27916</v>
      </c>
      <c r="Y48" s="58">
        <f t="shared" si="9"/>
        <v>62.873873873873876</v>
      </c>
      <c r="Z48" s="27">
        <f t="shared" si="14"/>
        <v>0.19214787218799254</v>
      </c>
      <c r="AA48" s="97">
        <v>10976</v>
      </c>
      <c r="AB48" s="58">
        <f t="shared" si="15"/>
        <v>24.72072072072072</v>
      </c>
      <c r="AC48" s="96">
        <v>708</v>
      </c>
      <c r="AD48" s="58">
        <f t="shared" si="16"/>
        <v>1.5945945945945945</v>
      </c>
      <c r="AE48" s="27">
        <f t="shared" si="17"/>
        <v>0.06450437317784256</v>
      </c>
      <c r="AF48" s="96">
        <v>4680</v>
      </c>
      <c r="AG48" s="96">
        <v>4680</v>
      </c>
      <c r="AH48" s="96">
        <v>358</v>
      </c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2.75">
      <c r="A49" s="6" t="s">
        <v>1</v>
      </c>
      <c r="B49" s="6" t="s">
        <v>67</v>
      </c>
      <c r="C49" s="7">
        <v>350</v>
      </c>
      <c r="D49" s="7" t="s">
        <v>120</v>
      </c>
      <c r="E49" s="7" t="s">
        <v>123</v>
      </c>
      <c r="F49" s="7"/>
      <c r="G49" s="7">
        <v>7594</v>
      </c>
      <c r="H49" s="7">
        <v>3719</v>
      </c>
      <c r="I49" s="7">
        <v>2407</v>
      </c>
      <c r="J49" s="7">
        <v>14024</v>
      </c>
      <c r="K49" s="49">
        <f t="shared" si="10"/>
        <v>40.06857142857143</v>
      </c>
      <c r="L49" s="26">
        <v>349</v>
      </c>
      <c r="M49" s="7">
        <v>9577</v>
      </c>
      <c r="N49" s="49">
        <f t="shared" si="11"/>
        <v>27.36285714285714</v>
      </c>
      <c r="O49" s="7">
        <v>856</v>
      </c>
      <c r="P49" s="7">
        <v>138</v>
      </c>
      <c r="Q49" s="95">
        <v>659</v>
      </c>
      <c r="R49" s="95">
        <v>0</v>
      </c>
      <c r="S49" s="95"/>
      <c r="T49" s="95">
        <v>0</v>
      </c>
      <c r="U49" s="96">
        <f t="shared" si="12"/>
        <v>659</v>
      </c>
      <c r="V49" s="58">
        <f t="shared" si="13"/>
        <v>1.8828571428571428</v>
      </c>
      <c r="W49" s="95">
        <v>1635</v>
      </c>
      <c r="X49" s="96">
        <v>27587</v>
      </c>
      <c r="Y49" s="58">
        <f t="shared" si="9"/>
        <v>78.82</v>
      </c>
      <c r="Z49" s="27">
        <f t="shared" si="14"/>
        <v>0.023888063218182477</v>
      </c>
      <c r="AA49" s="97">
        <v>34847</v>
      </c>
      <c r="AB49" s="58">
        <f t="shared" si="15"/>
        <v>99.56285714285714</v>
      </c>
      <c r="AC49" s="96">
        <v>5816</v>
      </c>
      <c r="AD49" s="58">
        <f t="shared" si="16"/>
        <v>16.617142857142856</v>
      </c>
      <c r="AE49" s="27">
        <f t="shared" si="17"/>
        <v>0.1669010244784343</v>
      </c>
      <c r="AF49" s="96">
        <v>8541</v>
      </c>
      <c r="AG49" s="96">
        <v>15187</v>
      </c>
      <c r="AH49" s="96">
        <v>1568</v>
      </c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2.75">
      <c r="A50" s="6" t="s">
        <v>119</v>
      </c>
      <c r="B50" s="6" t="s">
        <v>46</v>
      </c>
      <c r="C50" s="7">
        <v>13826</v>
      </c>
      <c r="D50" s="7" t="s">
        <v>121</v>
      </c>
      <c r="E50" s="7" t="s">
        <v>97</v>
      </c>
      <c r="F50" s="7"/>
      <c r="G50" s="7">
        <v>47878</v>
      </c>
      <c r="H50" s="7">
        <v>14575</v>
      </c>
      <c r="I50" s="7">
        <v>810</v>
      </c>
      <c r="J50" s="7">
        <v>86271</v>
      </c>
      <c r="K50" s="49">
        <f t="shared" si="10"/>
        <v>6.239765658903515</v>
      </c>
      <c r="L50" s="26">
        <v>2563</v>
      </c>
      <c r="M50" s="7">
        <v>111049</v>
      </c>
      <c r="N50" s="49">
        <f t="shared" si="11"/>
        <v>8.031896427021554</v>
      </c>
      <c r="O50" s="7">
        <v>1264</v>
      </c>
      <c r="P50" s="7">
        <v>2152</v>
      </c>
      <c r="Q50" s="95">
        <v>9583</v>
      </c>
      <c r="R50" s="95">
        <v>429540</v>
      </c>
      <c r="S50" s="95">
        <v>0</v>
      </c>
      <c r="T50" s="95">
        <v>0</v>
      </c>
      <c r="U50" s="96">
        <f t="shared" si="12"/>
        <v>439123</v>
      </c>
      <c r="V50" s="58">
        <f t="shared" si="13"/>
        <v>31.760668306089975</v>
      </c>
      <c r="W50" s="95">
        <v>8913</v>
      </c>
      <c r="X50" s="96">
        <v>482877</v>
      </c>
      <c r="Y50" s="58">
        <f t="shared" si="9"/>
        <v>34.925285693620715</v>
      </c>
      <c r="Z50" s="27">
        <f t="shared" si="14"/>
        <v>0.9093889334136851</v>
      </c>
      <c r="AA50" s="97">
        <v>453959</v>
      </c>
      <c r="AB50" s="58">
        <f t="shared" si="15"/>
        <v>32.83371907999421</v>
      </c>
      <c r="AC50" s="96">
        <v>70866</v>
      </c>
      <c r="AD50" s="58">
        <f t="shared" si="16"/>
        <v>5.125560538116592</v>
      </c>
      <c r="AE50" s="27">
        <f t="shared" si="17"/>
        <v>0.15610660874660487</v>
      </c>
      <c r="AF50" s="96">
        <v>41500</v>
      </c>
      <c r="AG50" s="96">
        <v>246527</v>
      </c>
      <c r="AH50" s="96">
        <v>69238</v>
      </c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s="32" customFormat="1" ht="12.75">
      <c r="A51" s="29" t="s">
        <v>2</v>
      </c>
      <c r="B51" s="29" t="s">
        <v>47</v>
      </c>
      <c r="C51" s="30">
        <v>1555</v>
      </c>
      <c r="D51" s="30" t="s">
        <v>121</v>
      </c>
      <c r="E51" s="30" t="s">
        <v>123</v>
      </c>
      <c r="F51" s="30"/>
      <c r="G51" s="30">
        <v>6304</v>
      </c>
      <c r="H51" s="30">
        <v>2662</v>
      </c>
      <c r="I51" s="30">
        <v>500</v>
      </c>
      <c r="J51" s="30">
        <v>9598</v>
      </c>
      <c r="K51" s="82">
        <f t="shared" si="10"/>
        <v>6.172347266881029</v>
      </c>
      <c r="L51" s="107">
        <v>444</v>
      </c>
      <c r="M51" s="30">
        <v>11379</v>
      </c>
      <c r="N51" s="82">
        <f t="shared" si="11"/>
        <v>7.317684887459807</v>
      </c>
      <c r="O51" s="30">
        <v>282</v>
      </c>
      <c r="P51" s="30">
        <v>99</v>
      </c>
      <c r="Q51" s="93">
        <v>7570</v>
      </c>
      <c r="R51" s="93">
        <v>18000</v>
      </c>
      <c r="S51" s="93">
        <v>5500</v>
      </c>
      <c r="T51" s="93">
        <v>0</v>
      </c>
      <c r="U51" s="94">
        <f t="shared" si="12"/>
        <v>31070</v>
      </c>
      <c r="V51" s="83">
        <f t="shared" si="13"/>
        <v>19.980707395498392</v>
      </c>
      <c r="W51" s="93">
        <v>1976</v>
      </c>
      <c r="X51" s="94">
        <v>44326</v>
      </c>
      <c r="Y51" s="83">
        <f t="shared" si="9"/>
        <v>28.505466237942123</v>
      </c>
      <c r="Z51" s="31">
        <f t="shared" si="14"/>
        <v>0.7009430131299914</v>
      </c>
      <c r="AA51" s="102">
        <v>46725</v>
      </c>
      <c r="AB51" s="83">
        <f t="shared" si="15"/>
        <v>30.04823151125402</v>
      </c>
      <c r="AC51" s="94">
        <v>6687</v>
      </c>
      <c r="AD51" s="83">
        <f t="shared" si="16"/>
        <v>4.30032154340836</v>
      </c>
      <c r="AE51" s="31">
        <f t="shared" si="17"/>
        <v>0.14311396468699839</v>
      </c>
      <c r="AF51" s="94">
        <v>10101</v>
      </c>
      <c r="AG51" s="94">
        <v>16767</v>
      </c>
      <c r="AH51" s="94">
        <v>1279</v>
      </c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2.75">
      <c r="A52" s="6" t="s">
        <v>119</v>
      </c>
      <c r="B52" s="6" t="s">
        <v>48</v>
      </c>
      <c r="C52" s="7">
        <v>490</v>
      </c>
      <c r="D52" s="7" t="s">
        <v>120</v>
      </c>
      <c r="E52" s="7" t="s">
        <v>123</v>
      </c>
      <c r="F52" s="7"/>
      <c r="G52" s="7">
        <v>4382</v>
      </c>
      <c r="H52" s="7">
        <v>2683</v>
      </c>
      <c r="I52" s="7">
        <v>206</v>
      </c>
      <c r="J52" s="7">
        <v>7368</v>
      </c>
      <c r="K52" s="49">
        <f t="shared" si="10"/>
        <v>15.036734693877552</v>
      </c>
      <c r="L52" s="26">
        <v>1427</v>
      </c>
      <c r="M52" s="7">
        <v>9411</v>
      </c>
      <c r="N52" s="49">
        <f t="shared" si="11"/>
        <v>19.206122448979592</v>
      </c>
      <c r="O52" s="7">
        <v>293</v>
      </c>
      <c r="P52" s="7">
        <v>78</v>
      </c>
      <c r="Q52" s="95">
        <v>1393</v>
      </c>
      <c r="R52" s="95">
        <v>6000</v>
      </c>
      <c r="S52" s="95">
        <v>700</v>
      </c>
      <c r="T52" s="95">
        <v>600</v>
      </c>
      <c r="U52" s="96">
        <f t="shared" si="12"/>
        <v>8693</v>
      </c>
      <c r="V52" s="58">
        <f t="shared" si="13"/>
        <v>17.740816326530613</v>
      </c>
      <c r="W52" s="95">
        <v>2376</v>
      </c>
      <c r="X52" s="96">
        <v>12024</v>
      </c>
      <c r="Y52" s="58">
        <f t="shared" si="9"/>
        <v>24.538775510204083</v>
      </c>
      <c r="Z52" s="27">
        <f t="shared" si="14"/>
        <v>0.7229707252162342</v>
      </c>
      <c r="AA52" s="97">
        <v>10543</v>
      </c>
      <c r="AB52" s="58">
        <f t="shared" si="15"/>
        <v>21.516326530612243</v>
      </c>
      <c r="AC52" s="96">
        <v>1751</v>
      </c>
      <c r="AD52" s="58">
        <f t="shared" si="16"/>
        <v>3.573469387755102</v>
      </c>
      <c r="AE52" s="27">
        <f t="shared" si="17"/>
        <v>0.16608176040975053</v>
      </c>
      <c r="AF52" s="96">
        <v>6478</v>
      </c>
      <c r="AG52" s="96">
        <v>6478</v>
      </c>
      <c r="AH52" s="96">
        <v>1294</v>
      </c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2.75">
      <c r="A53" s="6" t="s">
        <v>119</v>
      </c>
      <c r="B53" s="6" t="s">
        <v>38</v>
      </c>
      <c r="C53" s="7">
        <v>4258</v>
      </c>
      <c r="D53" s="7" t="s">
        <v>121</v>
      </c>
      <c r="E53" s="7" t="s">
        <v>97</v>
      </c>
      <c r="F53" s="7"/>
      <c r="G53" s="7">
        <v>5762</v>
      </c>
      <c r="H53" s="7">
        <v>2848</v>
      </c>
      <c r="I53" s="7">
        <v>729</v>
      </c>
      <c r="J53" s="7">
        <v>9848</v>
      </c>
      <c r="K53" s="49">
        <f t="shared" si="10"/>
        <v>2.3128229215594174</v>
      </c>
      <c r="L53" s="26">
        <v>575</v>
      </c>
      <c r="M53" s="7">
        <v>15683</v>
      </c>
      <c r="N53" s="49">
        <f t="shared" si="11"/>
        <v>3.683184593705965</v>
      </c>
      <c r="O53" s="7">
        <v>230</v>
      </c>
      <c r="P53" s="7">
        <v>209</v>
      </c>
      <c r="Q53" s="95">
        <v>2947</v>
      </c>
      <c r="R53" s="95">
        <v>34775</v>
      </c>
      <c r="S53" s="95">
        <v>0</v>
      </c>
      <c r="T53" s="95">
        <v>0</v>
      </c>
      <c r="U53" s="96">
        <f t="shared" si="12"/>
        <v>37722</v>
      </c>
      <c r="V53" s="58">
        <f t="shared" si="13"/>
        <v>8.859088774072335</v>
      </c>
      <c r="W53" s="95">
        <v>1954</v>
      </c>
      <c r="X53" s="96">
        <v>44910</v>
      </c>
      <c r="Y53" s="58">
        <f t="shared" si="9"/>
        <v>10.547205260685768</v>
      </c>
      <c r="Z53" s="27">
        <f t="shared" si="14"/>
        <v>0.8399465597862391</v>
      </c>
      <c r="AA53" s="97">
        <v>47128</v>
      </c>
      <c r="AB53" s="58">
        <f t="shared" si="15"/>
        <v>11.068107092531704</v>
      </c>
      <c r="AC53" s="96">
        <v>9816</v>
      </c>
      <c r="AD53" s="58">
        <f t="shared" si="16"/>
        <v>2.3053076561766086</v>
      </c>
      <c r="AE53" s="27">
        <f t="shared" si="17"/>
        <v>0.20828382278051263</v>
      </c>
      <c r="AF53" s="96">
        <v>14000</v>
      </c>
      <c r="AG53" s="96">
        <v>18881</v>
      </c>
      <c r="AH53" s="96">
        <v>2584</v>
      </c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2.75">
      <c r="A54" s="6" t="s">
        <v>119</v>
      </c>
      <c r="B54" s="6" t="s">
        <v>49</v>
      </c>
      <c r="C54" s="7">
        <v>1841</v>
      </c>
      <c r="D54" s="7" t="s">
        <v>120</v>
      </c>
      <c r="E54" s="7" t="s">
        <v>123</v>
      </c>
      <c r="F54" s="7"/>
      <c r="G54" s="7">
        <v>10118</v>
      </c>
      <c r="H54" s="7">
        <v>4750</v>
      </c>
      <c r="I54" s="7">
        <v>1327</v>
      </c>
      <c r="J54" s="7">
        <v>19150</v>
      </c>
      <c r="K54" s="49">
        <f t="shared" si="10"/>
        <v>10.40195545898968</v>
      </c>
      <c r="L54" s="26">
        <v>800</v>
      </c>
      <c r="M54" s="7">
        <v>16218</v>
      </c>
      <c r="N54" s="49">
        <f t="shared" si="11"/>
        <v>8.809342748506246</v>
      </c>
      <c r="O54" s="7">
        <v>168</v>
      </c>
      <c r="P54" s="7">
        <v>196</v>
      </c>
      <c r="Q54" s="95">
        <v>1751</v>
      </c>
      <c r="R54" s="95">
        <v>10275</v>
      </c>
      <c r="S54" s="95">
        <v>8760</v>
      </c>
      <c r="T54" s="95">
        <v>0</v>
      </c>
      <c r="U54" s="96">
        <f t="shared" si="12"/>
        <v>20786</v>
      </c>
      <c r="V54" s="58">
        <f t="shared" si="13"/>
        <v>11.290602933188485</v>
      </c>
      <c r="W54" s="95">
        <v>1726</v>
      </c>
      <c r="X54" s="96">
        <v>43532</v>
      </c>
      <c r="Y54" s="58">
        <f t="shared" si="9"/>
        <v>23.645844649646932</v>
      </c>
      <c r="Z54" s="27">
        <f t="shared" si="14"/>
        <v>0.4774878250482404</v>
      </c>
      <c r="AA54" s="97">
        <v>64913</v>
      </c>
      <c r="AB54" s="58">
        <f t="shared" si="15"/>
        <v>35.25964149918523</v>
      </c>
      <c r="AC54" s="96">
        <v>7443</v>
      </c>
      <c r="AD54" s="58">
        <f t="shared" si="16"/>
        <v>4.0429114611624115</v>
      </c>
      <c r="AE54" s="27">
        <f t="shared" si="17"/>
        <v>0.11466116186280098</v>
      </c>
      <c r="AF54" s="96">
        <v>12852</v>
      </c>
      <c r="AG54" s="96">
        <v>15849</v>
      </c>
      <c r="AH54" s="96">
        <v>1937</v>
      </c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2.75">
      <c r="A55" s="6" t="s">
        <v>119</v>
      </c>
      <c r="B55" s="6" t="s">
        <v>50</v>
      </c>
      <c r="C55" s="7">
        <v>13521</v>
      </c>
      <c r="D55" s="7" t="s">
        <v>121</v>
      </c>
      <c r="E55" s="7" t="s">
        <v>99</v>
      </c>
      <c r="F55" s="7"/>
      <c r="G55" s="7">
        <v>40788</v>
      </c>
      <c r="H55" s="7">
        <v>11019</v>
      </c>
      <c r="I55" s="7">
        <v>1228</v>
      </c>
      <c r="J55" s="7">
        <v>85561</v>
      </c>
      <c r="K55" s="49">
        <f t="shared" si="10"/>
        <v>6.32800828341099</v>
      </c>
      <c r="L55" s="26">
        <v>5496</v>
      </c>
      <c r="M55" s="7">
        <v>27582</v>
      </c>
      <c r="N55" s="49">
        <f t="shared" si="11"/>
        <v>2.0399378744175727</v>
      </c>
      <c r="O55" s="7">
        <v>1160</v>
      </c>
      <c r="P55" s="7">
        <v>2406</v>
      </c>
      <c r="Q55" s="95">
        <v>9321</v>
      </c>
      <c r="R55" s="95">
        <v>0</v>
      </c>
      <c r="S55" s="95">
        <v>301109</v>
      </c>
      <c r="T55" s="95">
        <v>0</v>
      </c>
      <c r="U55" s="96">
        <f t="shared" si="12"/>
        <v>310430</v>
      </c>
      <c r="V55" s="58">
        <f t="shared" si="13"/>
        <v>22.959100658235336</v>
      </c>
      <c r="W55" s="95">
        <v>61459</v>
      </c>
      <c r="X55" s="96">
        <v>401205</v>
      </c>
      <c r="Y55" s="58">
        <f t="shared" si="9"/>
        <v>29.672731306856</v>
      </c>
      <c r="Z55" s="27">
        <f t="shared" si="14"/>
        <v>0.7737440959110679</v>
      </c>
      <c r="AA55" s="97">
        <v>413875</v>
      </c>
      <c r="AB55" s="58">
        <f t="shared" si="15"/>
        <v>30.609792175134974</v>
      </c>
      <c r="AC55" s="96">
        <v>78325</v>
      </c>
      <c r="AD55" s="58">
        <f t="shared" si="16"/>
        <v>5.792840766215517</v>
      </c>
      <c r="AE55" s="27">
        <f t="shared" si="17"/>
        <v>0.1892479613409846</v>
      </c>
      <c r="AF55" s="96">
        <v>44612</v>
      </c>
      <c r="AG55" s="96">
        <v>203115</v>
      </c>
      <c r="AH55" s="96">
        <v>65255</v>
      </c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s="32" customFormat="1" ht="12.75">
      <c r="A56" s="29" t="s">
        <v>2</v>
      </c>
      <c r="B56" s="29" t="s">
        <v>17</v>
      </c>
      <c r="C56" s="30">
        <v>1171</v>
      </c>
      <c r="D56" s="30" t="s">
        <v>121</v>
      </c>
      <c r="E56" s="30" t="s">
        <v>97</v>
      </c>
      <c r="F56" s="30"/>
      <c r="G56" s="30">
        <v>5687</v>
      </c>
      <c r="H56" s="30">
        <v>2750</v>
      </c>
      <c r="I56" s="30">
        <v>649</v>
      </c>
      <c r="J56" s="30">
        <v>10051</v>
      </c>
      <c r="K56" s="82">
        <f t="shared" si="10"/>
        <v>8.58326216908625</v>
      </c>
      <c r="L56" s="107">
        <v>291</v>
      </c>
      <c r="M56" s="30">
        <v>172242</v>
      </c>
      <c r="N56" s="82">
        <f t="shared" si="11"/>
        <v>147.08966695132366</v>
      </c>
      <c r="O56" s="30">
        <v>121</v>
      </c>
      <c r="P56" s="30">
        <v>74</v>
      </c>
      <c r="Q56" s="93">
        <v>5822</v>
      </c>
      <c r="R56" s="93">
        <v>6500</v>
      </c>
      <c r="S56" s="93">
        <v>0</v>
      </c>
      <c r="T56" s="93">
        <v>0</v>
      </c>
      <c r="U56" s="94">
        <f t="shared" si="12"/>
        <v>12322</v>
      </c>
      <c r="V56" s="83">
        <f t="shared" si="13"/>
        <v>10.52263023057216</v>
      </c>
      <c r="W56" s="93">
        <v>1795</v>
      </c>
      <c r="X56" s="94">
        <v>16507</v>
      </c>
      <c r="Y56" s="83">
        <f t="shared" si="9"/>
        <v>14.096498719043552</v>
      </c>
      <c r="Z56" s="31">
        <f t="shared" si="14"/>
        <v>0.7464711940388926</v>
      </c>
      <c r="AA56" s="102">
        <v>13859</v>
      </c>
      <c r="AB56" s="83">
        <f t="shared" si="15"/>
        <v>11.835183603757471</v>
      </c>
      <c r="AC56" s="94">
        <v>4497</v>
      </c>
      <c r="AD56" s="83">
        <f t="shared" si="16"/>
        <v>3.8403074295473956</v>
      </c>
      <c r="AE56" s="31">
        <f t="shared" si="17"/>
        <v>0.3244822858792121</v>
      </c>
      <c r="AF56" s="94">
        <v>5720</v>
      </c>
      <c r="AG56" s="94">
        <v>6067</v>
      </c>
      <c r="AH56" s="94">
        <v>464</v>
      </c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2.75">
      <c r="A57" s="6" t="s">
        <v>1</v>
      </c>
      <c r="B57" s="6" t="s">
        <v>52</v>
      </c>
      <c r="C57" s="7">
        <v>239</v>
      </c>
      <c r="D57" s="7" t="s">
        <v>120</v>
      </c>
      <c r="E57" s="7" t="s">
        <v>97</v>
      </c>
      <c r="F57" s="7"/>
      <c r="G57" s="7">
        <v>999</v>
      </c>
      <c r="H57" s="7">
        <v>726</v>
      </c>
      <c r="I57" s="7">
        <v>490</v>
      </c>
      <c r="J57" s="7">
        <v>2362</v>
      </c>
      <c r="K57" s="49">
        <f t="shared" si="10"/>
        <v>9.882845188284518</v>
      </c>
      <c r="L57" s="26">
        <v>18</v>
      </c>
      <c r="M57" s="7">
        <v>1105</v>
      </c>
      <c r="N57" s="49">
        <f t="shared" si="11"/>
        <v>4.623430962343096</v>
      </c>
      <c r="O57" s="7">
        <v>140</v>
      </c>
      <c r="P57" s="7">
        <v>45</v>
      </c>
      <c r="Q57" s="95">
        <v>788</v>
      </c>
      <c r="R57" s="95">
        <v>200</v>
      </c>
      <c r="S57" s="95">
        <v>0</v>
      </c>
      <c r="T57" s="95">
        <v>250</v>
      </c>
      <c r="U57" s="96">
        <f t="shared" si="12"/>
        <v>1238</v>
      </c>
      <c r="V57" s="58">
        <f t="shared" si="13"/>
        <v>5.179916317991632</v>
      </c>
      <c r="W57" s="95">
        <v>1325</v>
      </c>
      <c r="X57" s="96">
        <v>3437</v>
      </c>
      <c r="Y57" s="58">
        <f t="shared" si="9"/>
        <v>14.380753138075313</v>
      </c>
      <c r="Z57" s="27">
        <f t="shared" si="14"/>
        <v>0.36019784695955775</v>
      </c>
      <c r="AA57" s="97">
        <v>3250</v>
      </c>
      <c r="AB57" s="58">
        <f t="shared" si="15"/>
        <v>13.598326359832637</v>
      </c>
      <c r="AC57" s="96">
        <v>551</v>
      </c>
      <c r="AD57" s="58">
        <f t="shared" si="16"/>
        <v>2.305439330543933</v>
      </c>
      <c r="AE57" s="27">
        <f t="shared" si="17"/>
        <v>0.16953846153846153</v>
      </c>
      <c r="AF57" s="96">
        <v>552</v>
      </c>
      <c r="AG57" s="96">
        <v>513</v>
      </c>
      <c r="AH57" s="96">
        <v>0</v>
      </c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2.75">
      <c r="A58" s="6" t="s">
        <v>2</v>
      </c>
      <c r="B58" s="6" t="s">
        <v>53</v>
      </c>
      <c r="C58" s="7">
        <v>19195</v>
      </c>
      <c r="D58" s="7" t="s">
        <v>120</v>
      </c>
      <c r="E58" s="7" t="s">
        <v>99</v>
      </c>
      <c r="F58" s="7"/>
      <c r="G58" s="7">
        <v>38978</v>
      </c>
      <c r="H58" s="7">
        <v>16833</v>
      </c>
      <c r="I58" s="7">
        <v>0</v>
      </c>
      <c r="J58" s="7">
        <v>60627</v>
      </c>
      <c r="K58" s="49">
        <f t="shared" si="10"/>
        <v>3.1584787705131543</v>
      </c>
      <c r="L58" s="26">
        <v>1822</v>
      </c>
      <c r="M58" s="7">
        <v>83051</v>
      </c>
      <c r="N58" s="49">
        <f t="shared" si="11"/>
        <v>4.3266996613701485</v>
      </c>
      <c r="O58" s="7">
        <v>1865</v>
      </c>
      <c r="P58" s="7">
        <v>948</v>
      </c>
      <c r="Q58" s="95">
        <v>20332</v>
      </c>
      <c r="R58" s="95">
        <v>0</v>
      </c>
      <c r="S58" s="95">
        <v>6000</v>
      </c>
      <c r="T58" s="95">
        <v>357613</v>
      </c>
      <c r="U58" s="96">
        <f t="shared" si="12"/>
        <v>383945</v>
      </c>
      <c r="V58" s="58">
        <f t="shared" si="13"/>
        <v>20.00234436051055</v>
      </c>
      <c r="W58" s="95">
        <v>5504</v>
      </c>
      <c r="X58" s="96">
        <v>423595</v>
      </c>
      <c r="Y58" s="58">
        <f t="shared" si="9"/>
        <v>22.06798645480594</v>
      </c>
      <c r="Z58" s="27">
        <f t="shared" si="14"/>
        <v>0.9063964399957507</v>
      </c>
      <c r="AA58" s="97">
        <v>392958</v>
      </c>
      <c r="AB58" s="58">
        <f t="shared" si="15"/>
        <v>20.47189372232352</v>
      </c>
      <c r="AC58" s="96">
        <v>32369</v>
      </c>
      <c r="AD58" s="58">
        <f t="shared" si="16"/>
        <v>1.6863245636884605</v>
      </c>
      <c r="AE58" s="27">
        <f t="shared" si="17"/>
        <v>0.08237267087067829</v>
      </c>
      <c r="AF58" s="96">
        <v>54212</v>
      </c>
      <c r="AG58" s="96">
        <v>238712</v>
      </c>
      <c r="AH58" s="96">
        <v>67766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2.75">
      <c r="A59" s="6" t="s">
        <v>2</v>
      </c>
      <c r="B59" s="6" t="s">
        <v>54</v>
      </c>
      <c r="C59" s="7">
        <v>473</v>
      </c>
      <c r="D59" s="7" t="s">
        <v>121</v>
      </c>
      <c r="E59" s="7" t="s">
        <v>123</v>
      </c>
      <c r="F59" s="7"/>
      <c r="G59" s="7">
        <v>3966</v>
      </c>
      <c r="H59" s="7">
        <v>1647</v>
      </c>
      <c r="I59" s="7">
        <v>535</v>
      </c>
      <c r="J59" s="7">
        <v>6447</v>
      </c>
      <c r="K59" s="49">
        <f t="shared" si="10"/>
        <v>13.630021141649049</v>
      </c>
      <c r="L59" s="26">
        <v>334</v>
      </c>
      <c r="M59" s="7">
        <v>13013</v>
      </c>
      <c r="N59" s="49">
        <f t="shared" si="11"/>
        <v>27.511627906976745</v>
      </c>
      <c r="O59" s="7">
        <v>240</v>
      </c>
      <c r="P59" s="7">
        <v>169</v>
      </c>
      <c r="Q59" s="95">
        <v>11278</v>
      </c>
      <c r="R59" s="95">
        <v>2000</v>
      </c>
      <c r="S59" s="95">
        <v>2000</v>
      </c>
      <c r="T59" s="95">
        <v>0</v>
      </c>
      <c r="U59" s="96">
        <f t="shared" si="12"/>
        <v>15278</v>
      </c>
      <c r="V59" s="58">
        <f t="shared" si="13"/>
        <v>32.300211416490484</v>
      </c>
      <c r="W59" s="95">
        <v>1820</v>
      </c>
      <c r="X59" s="96">
        <v>22307</v>
      </c>
      <c r="Y59" s="58">
        <f t="shared" si="9"/>
        <v>47.16067653276956</v>
      </c>
      <c r="Z59" s="27">
        <f t="shared" si="14"/>
        <v>0.6848971174967499</v>
      </c>
      <c r="AA59" s="97">
        <v>19155</v>
      </c>
      <c r="AB59" s="58">
        <f t="shared" si="15"/>
        <v>40.496828752642706</v>
      </c>
      <c r="AC59" s="96">
        <v>3470</v>
      </c>
      <c r="AD59" s="58">
        <f t="shared" si="16"/>
        <v>7.33615221987315</v>
      </c>
      <c r="AE59" s="27">
        <f t="shared" si="17"/>
        <v>0.18115374575828766</v>
      </c>
      <c r="AF59" s="96">
        <v>3786</v>
      </c>
      <c r="AG59" s="96">
        <v>6807</v>
      </c>
      <c r="AH59" s="96">
        <v>675</v>
      </c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2.75">
      <c r="A60" s="6" t="s">
        <v>2</v>
      </c>
      <c r="B60" s="6" t="s">
        <v>56</v>
      </c>
      <c r="C60" s="7">
        <v>2435</v>
      </c>
      <c r="D60" s="7" t="s">
        <v>121</v>
      </c>
      <c r="E60" s="7" t="s">
        <v>123</v>
      </c>
      <c r="F60" s="7"/>
      <c r="G60" s="7">
        <v>12805</v>
      </c>
      <c r="H60" s="7">
        <v>4995</v>
      </c>
      <c r="I60" s="7">
        <v>819</v>
      </c>
      <c r="J60" s="7">
        <v>20570</v>
      </c>
      <c r="K60" s="49">
        <f t="shared" si="10"/>
        <v>8.447638603696099</v>
      </c>
      <c r="L60" s="26">
        <v>817</v>
      </c>
      <c r="M60" s="7">
        <v>27981</v>
      </c>
      <c r="N60" s="49">
        <f t="shared" si="11"/>
        <v>11.491170431211499</v>
      </c>
      <c r="O60" s="7">
        <v>367</v>
      </c>
      <c r="P60" s="7">
        <v>256</v>
      </c>
      <c r="Q60" s="95">
        <v>7909</v>
      </c>
      <c r="R60" s="95">
        <v>9000</v>
      </c>
      <c r="S60" s="95">
        <v>10000</v>
      </c>
      <c r="T60" s="95">
        <v>25000</v>
      </c>
      <c r="U60" s="96">
        <f t="shared" si="12"/>
        <v>51909</v>
      </c>
      <c r="V60" s="58">
        <f t="shared" si="13"/>
        <v>21.31786447638604</v>
      </c>
      <c r="W60" s="95">
        <v>1249</v>
      </c>
      <c r="X60" s="96">
        <v>59003</v>
      </c>
      <c r="Y60" s="58">
        <f t="shared" si="9"/>
        <v>24.231211498973305</v>
      </c>
      <c r="Z60" s="27">
        <f t="shared" si="14"/>
        <v>0.879768825313967</v>
      </c>
      <c r="AA60" s="97">
        <v>53031</v>
      </c>
      <c r="AB60" s="58">
        <f t="shared" si="15"/>
        <v>21.77864476386037</v>
      </c>
      <c r="AC60" s="96">
        <v>8856</v>
      </c>
      <c r="AD60" s="58">
        <f t="shared" si="16"/>
        <v>3.6369609856262834</v>
      </c>
      <c r="AE60" s="27">
        <f t="shared" si="17"/>
        <v>0.16699666232958083</v>
      </c>
      <c r="AF60" s="96">
        <v>14800</v>
      </c>
      <c r="AG60" s="96">
        <v>23461</v>
      </c>
      <c r="AH60" s="96">
        <v>6282</v>
      </c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s="32" customFormat="1" ht="12.75">
      <c r="A61" s="29" t="s">
        <v>118</v>
      </c>
      <c r="B61" s="29" t="s">
        <v>10</v>
      </c>
      <c r="C61" s="30">
        <v>2136</v>
      </c>
      <c r="D61" s="30" t="s">
        <v>120</v>
      </c>
      <c r="E61" s="30" t="s">
        <v>97</v>
      </c>
      <c r="F61" s="30"/>
      <c r="G61" s="30">
        <v>7417</v>
      </c>
      <c r="H61" s="30">
        <v>4910</v>
      </c>
      <c r="I61" s="30">
        <v>400</v>
      </c>
      <c r="J61" s="30">
        <v>13975</v>
      </c>
      <c r="K61" s="82">
        <f t="shared" si="10"/>
        <v>6.542602996254682</v>
      </c>
      <c r="L61" s="107">
        <v>606</v>
      </c>
      <c r="M61" s="30">
        <v>8637</v>
      </c>
      <c r="N61" s="82">
        <f t="shared" si="11"/>
        <v>4.043539325842697</v>
      </c>
      <c r="O61" s="30">
        <v>560</v>
      </c>
      <c r="P61" s="30">
        <v>38</v>
      </c>
      <c r="Q61" s="93">
        <v>3026</v>
      </c>
      <c r="R61" s="93">
        <v>7700</v>
      </c>
      <c r="S61" s="93">
        <v>4500</v>
      </c>
      <c r="T61" s="93">
        <v>0</v>
      </c>
      <c r="U61" s="94">
        <f t="shared" si="12"/>
        <v>15226</v>
      </c>
      <c r="V61" s="83">
        <f t="shared" si="13"/>
        <v>7.128277153558052</v>
      </c>
      <c r="W61" s="93">
        <v>1590</v>
      </c>
      <c r="X61" s="94">
        <v>24017</v>
      </c>
      <c r="Y61" s="83">
        <f t="shared" si="9"/>
        <v>11.243913857677903</v>
      </c>
      <c r="Z61" s="31">
        <f t="shared" si="14"/>
        <v>0.6339676062788858</v>
      </c>
      <c r="AA61" s="102">
        <v>31504</v>
      </c>
      <c r="AB61" s="83">
        <f t="shared" si="15"/>
        <v>14.749063670411985</v>
      </c>
      <c r="AC61" s="94">
        <v>3126</v>
      </c>
      <c r="AD61" s="83">
        <f t="shared" si="16"/>
        <v>1.4634831460674158</v>
      </c>
      <c r="AE61" s="31">
        <f t="shared" si="17"/>
        <v>0.09922549517521584</v>
      </c>
      <c r="AF61" s="94">
        <v>4704</v>
      </c>
      <c r="AG61" s="94">
        <v>6237</v>
      </c>
      <c r="AH61" s="94">
        <v>768</v>
      </c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2.75">
      <c r="A62" s="6" t="s">
        <v>1</v>
      </c>
      <c r="B62" s="6" t="s">
        <v>57</v>
      </c>
      <c r="C62" s="7">
        <v>723</v>
      </c>
      <c r="D62" s="7" t="s">
        <v>120</v>
      </c>
      <c r="E62" s="7" t="s">
        <v>123</v>
      </c>
      <c r="F62" s="7"/>
      <c r="G62" s="7">
        <v>5241</v>
      </c>
      <c r="H62" s="7">
        <v>1448</v>
      </c>
      <c r="I62" s="7">
        <v>45</v>
      </c>
      <c r="J62" s="7">
        <v>6974</v>
      </c>
      <c r="K62" s="49">
        <f t="shared" si="10"/>
        <v>9.645919778699861</v>
      </c>
      <c r="L62" s="26">
        <v>525</v>
      </c>
      <c r="M62" s="7">
        <v>9735</v>
      </c>
      <c r="N62" s="49">
        <f t="shared" si="11"/>
        <v>13.464730290456432</v>
      </c>
      <c r="O62" s="7">
        <v>525</v>
      </c>
      <c r="P62" s="7">
        <v>343</v>
      </c>
      <c r="Q62" s="95">
        <v>2385</v>
      </c>
      <c r="R62" s="95">
        <v>1700</v>
      </c>
      <c r="S62" s="95">
        <v>700</v>
      </c>
      <c r="T62" s="95">
        <v>1000</v>
      </c>
      <c r="U62" s="96">
        <f t="shared" si="12"/>
        <v>5785</v>
      </c>
      <c r="V62" s="58">
        <f t="shared" si="13"/>
        <v>8.001383125864454</v>
      </c>
      <c r="W62" s="95">
        <v>1893</v>
      </c>
      <c r="X62" s="96">
        <v>11638</v>
      </c>
      <c r="Y62" s="58">
        <f t="shared" si="9"/>
        <v>16.096818810511756</v>
      </c>
      <c r="Z62" s="27">
        <f t="shared" si="14"/>
        <v>0.4970785358308988</v>
      </c>
      <c r="AA62" s="97">
        <v>25559</v>
      </c>
      <c r="AB62" s="58">
        <f t="shared" si="15"/>
        <v>35.35131396957123</v>
      </c>
      <c r="AC62" s="96">
        <v>4579</v>
      </c>
      <c r="AD62" s="58">
        <f t="shared" si="16"/>
        <v>6.333333333333333</v>
      </c>
      <c r="AE62" s="27">
        <f t="shared" si="17"/>
        <v>0.1791541140107203</v>
      </c>
      <c r="AF62" s="96">
        <v>7140</v>
      </c>
      <c r="AG62" s="96">
        <v>10273</v>
      </c>
      <c r="AH62" s="96">
        <v>1558</v>
      </c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2.75">
      <c r="A63" s="6" t="s">
        <v>119</v>
      </c>
      <c r="B63" s="6" t="s">
        <v>58</v>
      </c>
      <c r="C63" s="7">
        <v>10251</v>
      </c>
      <c r="D63" s="7" t="s">
        <v>121</v>
      </c>
      <c r="E63" s="7" t="s">
        <v>123</v>
      </c>
      <c r="F63" s="7"/>
      <c r="G63" s="7">
        <v>30243</v>
      </c>
      <c r="H63" s="7">
        <v>16529</v>
      </c>
      <c r="I63" s="7">
        <v>5927</v>
      </c>
      <c r="J63" s="7">
        <v>56832</v>
      </c>
      <c r="K63" s="49">
        <f t="shared" si="10"/>
        <v>5.5440444834650275</v>
      </c>
      <c r="L63" s="26">
        <v>1166</v>
      </c>
      <c r="M63" s="7">
        <v>81815</v>
      </c>
      <c r="N63" s="49">
        <f t="shared" si="11"/>
        <v>7.9811725685298995</v>
      </c>
      <c r="O63" s="7">
        <v>750</v>
      </c>
      <c r="P63" s="7">
        <v>1075</v>
      </c>
      <c r="Q63" s="95">
        <v>9672</v>
      </c>
      <c r="R63" s="95">
        <v>9946</v>
      </c>
      <c r="S63" s="95">
        <v>114790</v>
      </c>
      <c r="T63" s="95">
        <v>15013</v>
      </c>
      <c r="U63" s="96">
        <f t="shared" si="12"/>
        <v>149421</v>
      </c>
      <c r="V63" s="58">
        <f t="shared" si="13"/>
        <v>14.576236464735148</v>
      </c>
      <c r="W63" s="95">
        <v>3513</v>
      </c>
      <c r="X63" s="96">
        <v>174078</v>
      </c>
      <c r="Y63" s="58">
        <f t="shared" si="9"/>
        <v>16.98156277436348</v>
      </c>
      <c r="Z63" s="27">
        <f t="shared" si="14"/>
        <v>0.8583565987660704</v>
      </c>
      <c r="AA63" s="97">
        <v>174167</v>
      </c>
      <c r="AB63" s="58">
        <f t="shared" si="15"/>
        <v>16.99024485416057</v>
      </c>
      <c r="AC63" s="96">
        <v>24846</v>
      </c>
      <c r="AD63" s="58">
        <f t="shared" si="16"/>
        <v>2.423763535264852</v>
      </c>
      <c r="AE63" s="27">
        <f t="shared" si="17"/>
        <v>0.14265618630394966</v>
      </c>
      <c r="AF63" s="96">
        <v>28377</v>
      </c>
      <c r="AG63" s="96">
        <v>94488</v>
      </c>
      <c r="AH63" s="96">
        <v>25692</v>
      </c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2.75">
      <c r="A64" s="6" t="s">
        <v>2</v>
      </c>
      <c r="B64" s="6" t="s">
        <v>59</v>
      </c>
      <c r="C64" s="7">
        <v>2525</v>
      </c>
      <c r="D64" s="7" t="s">
        <v>121</v>
      </c>
      <c r="E64" s="7" t="s">
        <v>123</v>
      </c>
      <c r="F64" s="7"/>
      <c r="G64" s="7">
        <v>12096</v>
      </c>
      <c r="H64" s="7">
        <v>5112</v>
      </c>
      <c r="I64" s="7">
        <v>3125</v>
      </c>
      <c r="J64" s="7">
        <v>22281</v>
      </c>
      <c r="K64" s="49">
        <f t="shared" si="10"/>
        <v>8.824158415841584</v>
      </c>
      <c r="L64" s="26">
        <v>873</v>
      </c>
      <c r="M64" s="7">
        <v>34570</v>
      </c>
      <c r="N64" s="49">
        <f t="shared" si="11"/>
        <v>13.69108910891089</v>
      </c>
      <c r="O64" s="7">
        <v>196</v>
      </c>
      <c r="P64" s="7">
        <v>278</v>
      </c>
      <c r="Q64" s="95">
        <v>7185</v>
      </c>
      <c r="R64" s="95">
        <v>15500</v>
      </c>
      <c r="S64" s="95">
        <v>16475</v>
      </c>
      <c r="T64" s="95">
        <v>0</v>
      </c>
      <c r="U64" s="96">
        <f t="shared" si="12"/>
        <v>39160</v>
      </c>
      <c r="V64" s="58">
        <f t="shared" si="13"/>
        <v>15.508910891089108</v>
      </c>
      <c r="W64" s="95">
        <v>1598</v>
      </c>
      <c r="X64" s="96">
        <v>44879</v>
      </c>
      <c r="Y64" s="58">
        <f t="shared" si="9"/>
        <v>17.773861386138613</v>
      </c>
      <c r="Z64" s="27">
        <f t="shared" si="14"/>
        <v>0.8725684618641235</v>
      </c>
      <c r="AA64" s="97">
        <v>45771</v>
      </c>
      <c r="AB64" s="58">
        <f t="shared" si="15"/>
        <v>18.127128712871286</v>
      </c>
      <c r="AC64" s="96">
        <v>8248</v>
      </c>
      <c r="AD64" s="58">
        <f t="shared" si="16"/>
        <v>3.2665346534653463</v>
      </c>
      <c r="AE64" s="27">
        <f t="shared" si="17"/>
        <v>0.18020143759148807</v>
      </c>
      <c r="AF64" s="96">
        <v>13900</v>
      </c>
      <c r="AG64" s="96">
        <v>20869</v>
      </c>
      <c r="AH64" s="96">
        <v>2043</v>
      </c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2.75">
      <c r="A65" s="6" t="s">
        <v>119</v>
      </c>
      <c r="B65" s="6" t="s">
        <v>61</v>
      </c>
      <c r="C65" s="7">
        <v>311</v>
      </c>
      <c r="D65" s="7" t="s">
        <v>120</v>
      </c>
      <c r="E65" s="7" t="s">
        <v>123</v>
      </c>
      <c r="F65" s="7"/>
      <c r="G65" s="7">
        <v>2436</v>
      </c>
      <c r="H65" s="7">
        <v>1407</v>
      </c>
      <c r="I65" s="7">
        <v>940</v>
      </c>
      <c r="J65" s="7">
        <v>5345</v>
      </c>
      <c r="K65" s="49">
        <f t="shared" si="10"/>
        <v>17.186495176848876</v>
      </c>
      <c r="L65" s="26">
        <v>119</v>
      </c>
      <c r="M65" s="7">
        <v>2660</v>
      </c>
      <c r="N65" s="49">
        <f t="shared" si="11"/>
        <v>8.553054662379422</v>
      </c>
      <c r="O65" s="7">
        <v>54</v>
      </c>
      <c r="P65" s="7">
        <v>15</v>
      </c>
      <c r="Q65" s="95">
        <v>1440</v>
      </c>
      <c r="R65" s="95">
        <v>750</v>
      </c>
      <c r="S65" s="95">
        <v>655</v>
      </c>
      <c r="T65" s="95">
        <v>0</v>
      </c>
      <c r="U65" s="96">
        <f t="shared" si="12"/>
        <v>2845</v>
      </c>
      <c r="V65" s="58">
        <f t="shared" si="13"/>
        <v>9.14790996784566</v>
      </c>
      <c r="W65" s="95">
        <v>1688</v>
      </c>
      <c r="X65" s="96">
        <v>5630</v>
      </c>
      <c r="Y65" s="58">
        <f t="shared" si="9"/>
        <v>18.10289389067524</v>
      </c>
      <c r="Z65" s="27">
        <f t="shared" si="14"/>
        <v>0.5053285968028419</v>
      </c>
      <c r="AA65" s="97">
        <v>5175</v>
      </c>
      <c r="AB65" s="58">
        <f t="shared" si="15"/>
        <v>16.639871382636656</v>
      </c>
      <c r="AC65" s="96">
        <v>341</v>
      </c>
      <c r="AD65" s="58">
        <f t="shared" si="16"/>
        <v>1.0964630225080385</v>
      </c>
      <c r="AE65" s="27">
        <f t="shared" si="17"/>
        <v>0.06589371980676328</v>
      </c>
      <c r="AF65" s="96">
        <v>1389</v>
      </c>
      <c r="AG65" s="96">
        <v>1389</v>
      </c>
      <c r="AH65" s="96">
        <v>45</v>
      </c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s="32" customFormat="1" ht="12.75">
      <c r="A66" s="29" t="s">
        <v>118</v>
      </c>
      <c r="B66" s="29" t="s">
        <v>62</v>
      </c>
      <c r="C66" s="30">
        <v>1016</v>
      </c>
      <c r="D66" s="30" t="s">
        <v>121</v>
      </c>
      <c r="E66" s="30" t="s">
        <v>97</v>
      </c>
      <c r="F66" s="30"/>
      <c r="G66" s="30">
        <v>1451</v>
      </c>
      <c r="H66" s="30">
        <v>910</v>
      </c>
      <c r="I66" s="30">
        <v>672</v>
      </c>
      <c r="J66" s="30">
        <v>3131</v>
      </c>
      <c r="K66" s="82">
        <f t="shared" si="10"/>
        <v>3.081692913385827</v>
      </c>
      <c r="L66" s="107">
        <v>35</v>
      </c>
      <c r="M66" s="30">
        <v>3804</v>
      </c>
      <c r="N66" s="82">
        <f t="shared" si="11"/>
        <v>3.7440944881889764</v>
      </c>
      <c r="O66" s="30">
        <v>303</v>
      </c>
      <c r="P66" s="30">
        <v>12</v>
      </c>
      <c r="Q66" s="93">
        <v>1440</v>
      </c>
      <c r="R66" s="93">
        <v>0</v>
      </c>
      <c r="S66" s="93">
        <v>0</v>
      </c>
      <c r="T66" s="93">
        <v>825</v>
      </c>
      <c r="U66" s="94">
        <f t="shared" si="12"/>
        <v>2265</v>
      </c>
      <c r="V66" s="83">
        <f t="shared" si="13"/>
        <v>2.229330708661417</v>
      </c>
      <c r="W66" s="93">
        <v>1537</v>
      </c>
      <c r="X66" s="94">
        <v>5766</v>
      </c>
      <c r="Y66" s="83">
        <f t="shared" si="9"/>
        <v>5.675196850393701</v>
      </c>
      <c r="Z66" s="31">
        <f t="shared" si="14"/>
        <v>0.3928199791883455</v>
      </c>
      <c r="AA66" s="102">
        <v>7816</v>
      </c>
      <c r="AB66" s="83">
        <f t="shared" si="15"/>
        <v>7.692913385826771</v>
      </c>
      <c r="AC66" s="94">
        <v>563</v>
      </c>
      <c r="AD66" s="83">
        <f t="shared" si="16"/>
        <v>0.5541338582677166</v>
      </c>
      <c r="AE66" s="31">
        <f t="shared" si="17"/>
        <v>0.0720317297850563</v>
      </c>
      <c r="AF66" s="94">
        <v>4770</v>
      </c>
      <c r="AG66" s="94">
        <v>4770</v>
      </c>
      <c r="AH66" s="94">
        <v>606</v>
      </c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2.75">
      <c r="A67" s="6" t="s">
        <v>119</v>
      </c>
      <c r="B67" s="6" t="s">
        <v>64</v>
      </c>
      <c r="C67" s="7">
        <v>1794</v>
      </c>
      <c r="D67" s="7" t="s">
        <v>121</v>
      </c>
      <c r="E67" s="7" t="s">
        <v>97</v>
      </c>
      <c r="F67" s="7"/>
      <c r="G67" s="7">
        <v>2806</v>
      </c>
      <c r="H67" s="7">
        <v>1747</v>
      </c>
      <c r="I67" s="7">
        <v>0</v>
      </c>
      <c r="J67" s="7">
        <v>4946</v>
      </c>
      <c r="K67" s="49">
        <f t="shared" si="10"/>
        <v>2.7569676700111483</v>
      </c>
      <c r="L67" s="26">
        <v>225</v>
      </c>
      <c r="M67" s="7">
        <v>2960</v>
      </c>
      <c r="N67" s="49">
        <f t="shared" si="11"/>
        <v>1.649944258639911</v>
      </c>
      <c r="O67" s="7">
        <v>661</v>
      </c>
      <c r="P67" s="7">
        <v>72</v>
      </c>
      <c r="Q67" s="95">
        <v>1170</v>
      </c>
      <c r="R67" s="95">
        <v>4185</v>
      </c>
      <c r="S67" s="95">
        <v>0</v>
      </c>
      <c r="T67" s="95">
        <v>0</v>
      </c>
      <c r="U67" s="96">
        <f t="shared" si="12"/>
        <v>5355</v>
      </c>
      <c r="V67" s="58">
        <f t="shared" si="13"/>
        <v>2.9849498327759196</v>
      </c>
      <c r="W67" s="95">
        <v>1711</v>
      </c>
      <c r="X67" s="96">
        <v>8662</v>
      </c>
      <c r="Y67" s="58">
        <f t="shared" si="9"/>
        <v>4.828316610925307</v>
      </c>
      <c r="Z67" s="27">
        <f t="shared" si="14"/>
        <v>0.6182175017317016</v>
      </c>
      <c r="AA67" s="97">
        <v>8394</v>
      </c>
      <c r="AB67" s="58">
        <f t="shared" si="15"/>
        <v>4.678929765886288</v>
      </c>
      <c r="AC67" s="96">
        <v>1028</v>
      </c>
      <c r="AD67" s="58">
        <f t="shared" si="16"/>
        <v>0.5730211817168339</v>
      </c>
      <c r="AE67" s="27">
        <f t="shared" si="17"/>
        <v>0.12246842983083155</v>
      </c>
      <c r="AF67" s="96">
        <v>5161</v>
      </c>
      <c r="AG67" s="96">
        <v>5431</v>
      </c>
      <c r="AH67" s="96">
        <v>0</v>
      </c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2.75">
      <c r="A68" s="6" t="s">
        <v>118</v>
      </c>
      <c r="B68" s="6" t="s">
        <v>31</v>
      </c>
      <c r="C68" s="7">
        <v>3089</v>
      </c>
      <c r="D68" s="7" t="s">
        <v>120</v>
      </c>
      <c r="E68" s="7" t="s">
        <v>97</v>
      </c>
      <c r="F68" s="7"/>
      <c r="G68" s="7">
        <v>3502</v>
      </c>
      <c r="H68" s="7">
        <v>1324</v>
      </c>
      <c r="I68" s="7">
        <v>506</v>
      </c>
      <c r="J68" s="7">
        <v>5695</v>
      </c>
      <c r="K68" s="49">
        <f t="shared" si="10"/>
        <v>1.8436387180317255</v>
      </c>
      <c r="L68" s="26">
        <v>249</v>
      </c>
      <c r="M68" s="7">
        <v>9729</v>
      </c>
      <c r="N68" s="49">
        <f t="shared" si="11"/>
        <v>3.1495629653609583</v>
      </c>
      <c r="O68" s="7">
        <v>914</v>
      </c>
      <c r="P68" s="7">
        <v>58</v>
      </c>
      <c r="Q68" s="95">
        <v>3502</v>
      </c>
      <c r="R68" s="95">
        <v>1425</v>
      </c>
      <c r="S68" s="95">
        <v>6000</v>
      </c>
      <c r="T68" s="95">
        <v>0</v>
      </c>
      <c r="U68" s="96">
        <f t="shared" si="12"/>
        <v>10927</v>
      </c>
      <c r="V68" s="58">
        <f t="shared" si="13"/>
        <v>3.5373907413402397</v>
      </c>
      <c r="W68" s="95">
        <v>1832</v>
      </c>
      <c r="X68" s="96">
        <v>14995</v>
      </c>
      <c r="Y68" s="58">
        <f t="shared" si="9"/>
        <v>4.8543217869860795</v>
      </c>
      <c r="Z68" s="27">
        <f t="shared" si="14"/>
        <v>0.7287095698566188</v>
      </c>
      <c r="AA68" s="97">
        <v>14955</v>
      </c>
      <c r="AB68" s="58">
        <f t="shared" si="15"/>
        <v>4.841372612495953</v>
      </c>
      <c r="AC68" s="96">
        <v>2723</v>
      </c>
      <c r="AD68" s="58">
        <f t="shared" si="16"/>
        <v>0.8815150534153448</v>
      </c>
      <c r="AE68" s="27">
        <f t="shared" si="17"/>
        <v>0.18207957204948177</v>
      </c>
      <c r="AF68" s="96">
        <v>6799</v>
      </c>
      <c r="AG68" s="96">
        <v>6799</v>
      </c>
      <c r="AH68" s="96">
        <v>748</v>
      </c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2.75">
      <c r="A69" s="6" t="s">
        <v>2</v>
      </c>
      <c r="B69" s="6" t="s">
        <v>6</v>
      </c>
      <c r="C69" s="7">
        <v>3454</v>
      </c>
      <c r="D69" s="7" t="s">
        <v>121</v>
      </c>
      <c r="E69" s="7" t="s">
        <v>97</v>
      </c>
      <c r="F69" s="7"/>
      <c r="G69" s="7">
        <v>6528</v>
      </c>
      <c r="H69" s="7">
        <v>1886</v>
      </c>
      <c r="I69" s="7">
        <v>2278</v>
      </c>
      <c r="J69" s="7">
        <v>14097</v>
      </c>
      <c r="K69" s="49">
        <f t="shared" si="10"/>
        <v>4.081354950781702</v>
      </c>
      <c r="L69" s="26">
        <v>626</v>
      </c>
      <c r="M69" s="7">
        <v>20870</v>
      </c>
      <c r="N69" s="49">
        <f t="shared" si="11"/>
        <v>6.042269832078749</v>
      </c>
      <c r="O69" s="7">
        <v>404</v>
      </c>
      <c r="P69" s="7">
        <v>258</v>
      </c>
      <c r="Q69" s="95">
        <v>6011</v>
      </c>
      <c r="R69" s="95">
        <v>13840</v>
      </c>
      <c r="S69" s="95">
        <v>0</v>
      </c>
      <c r="T69" s="95">
        <v>0</v>
      </c>
      <c r="U69" s="96">
        <f t="shared" si="12"/>
        <v>19851</v>
      </c>
      <c r="V69" s="58">
        <f t="shared" si="13"/>
        <v>5.747249565720903</v>
      </c>
      <c r="W69" s="95">
        <v>1734</v>
      </c>
      <c r="X69" s="96">
        <v>31873</v>
      </c>
      <c r="Y69" s="58">
        <f t="shared" si="9"/>
        <v>9.227851766068326</v>
      </c>
      <c r="Z69" s="27">
        <f t="shared" si="14"/>
        <v>0.6228155492109309</v>
      </c>
      <c r="AA69" s="97">
        <v>21655</v>
      </c>
      <c r="AB69" s="58">
        <f t="shared" si="15"/>
        <v>6.269542559351477</v>
      </c>
      <c r="AC69" s="96">
        <v>7967</v>
      </c>
      <c r="AD69" s="58">
        <f t="shared" si="16"/>
        <v>2.306601042269832</v>
      </c>
      <c r="AE69" s="27">
        <f t="shared" si="17"/>
        <v>0.36790579542830754</v>
      </c>
      <c r="AF69" s="96">
        <v>9600</v>
      </c>
      <c r="AG69" s="96">
        <v>3500</v>
      </c>
      <c r="AH69" s="96">
        <v>0</v>
      </c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2.75">
      <c r="A70" s="6" t="s">
        <v>118</v>
      </c>
      <c r="B70" s="6" t="s">
        <v>65</v>
      </c>
      <c r="C70" s="7">
        <v>2281</v>
      </c>
      <c r="D70" s="7" t="s">
        <v>121</v>
      </c>
      <c r="E70" s="7" t="s">
        <v>97</v>
      </c>
      <c r="F70" s="7"/>
      <c r="G70" s="7">
        <v>5639</v>
      </c>
      <c r="H70" s="7">
        <v>959</v>
      </c>
      <c r="I70" s="7">
        <v>861</v>
      </c>
      <c r="J70" s="7">
        <v>8312</v>
      </c>
      <c r="K70" s="49">
        <f t="shared" si="10"/>
        <v>3.6440157825515125</v>
      </c>
      <c r="L70" s="26">
        <v>198</v>
      </c>
      <c r="M70" s="7">
        <v>14833</v>
      </c>
      <c r="N70" s="49">
        <f t="shared" si="11"/>
        <v>6.502849627356422</v>
      </c>
      <c r="O70" s="7">
        <v>178</v>
      </c>
      <c r="P70" s="7">
        <v>59</v>
      </c>
      <c r="Q70" s="95">
        <v>3232</v>
      </c>
      <c r="R70" s="95">
        <v>14958</v>
      </c>
      <c r="S70" s="95">
        <v>0</v>
      </c>
      <c r="T70" s="95">
        <v>0</v>
      </c>
      <c r="U70" s="96">
        <f t="shared" si="12"/>
        <v>18190</v>
      </c>
      <c r="V70" s="58">
        <f t="shared" si="13"/>
        <v>7.974572555896537</v>
      </c>
      <c r="W70" s="95">
        <v>1567</v>
      </c>
      <c r="X70" s="96">
        <v>21234</v>
      </c>
      <c r="Y70" s="58">
        <f t="shared" si="9"/>
        <v>9.309074967119685</v>
      </c>
      <c r="Z70" s="27">
        <f t="shared" si="14"/>
        <v>0.8566450032965998</v>
      </c>
      <c r="AA70" s="97">
        <v>21397</v>
      </c>
      <c r="AB70" s="58">
        <f t="shared" si="15"/>
        <v>9.38053485313459</v>
      </c>
      <c r="AC70" s="96">
        <v>3340</v>
      </c>
      <c r="AD70" s="58">
        <f t="shared" si="16"/>
        <v>1.464270056992547</v>
      </c>
      <c r="AE70" s="27">
        <f t="shared" si="17"/>
        <v>0.15609664906295276</v>
      </c>
      <c r="AF70" s="96">
        <v>8538</v>
      </c>
      <c r="AG70" s="96">
        <v>9323</v>
      </c>
      <c r="AH70" s="96">
        <v>1495</v>
      </c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s="32" customFormat="1" ht="12.75">
      <c r="A71" s="29" t="s">
        <v>118</v>
      </c>
      <c r="B71" s="29" t="s">
        <v>66</v>
      </c>
      <c r="C71" s="30">
        <v>110</v>
      </c>
      <c r="D71" s="30" t="s">
        <v>120</v>
      </c>
      <c r="E71" s="30" t="s">
        <v>123</v>
      </c>
      <c r="F71" s="30"/>
      <c r="G71" s="30">
        <v>3052</v>
      </c>
      <c r="H71" s="30">
        <v>3878</v>
      </c>
      <c r="I71" s="30">
        <v>231</v>
      </c>
      <c r="J71" s="30">
        <v>7593</v>
      </c>
      <c r="K71" s="82">
        <f t="shared" si="10"/>
        <v>69.02727272727273</v>
      </c>
      <c r="L71" s="107">
        <v>423</v>
      </c>
      <c r="M71" s="30">
        <v>8083</v>
      </c>
      <c r="N71" s="82">
        <f t="shared" si="11"/>
        <v>73.48181818181818</v>
      </c>
      <c r="O71" s="30">
        <v>83</v>
      </c>
      <c r="P71" s="30">
        <v>13</v>
      </c>
      <c r="Q71" s="93">
        <v>2177</v>
      </c>
      <c r="R71" s="93">
        <v>2100</v>
      </c>
      <c r="S71" s="93">
        <v>0</v>
      </c>
      <c r="T71" s="93">
        <v>0</v>
      </c>
      <c r="U71" s="94">
        <f t="shared" si="12"/>
        <v>4277</v>
      </c>
      <c r="V71" s="83">
        <f t="shared" si="13"/>
        <v>38.88181818181818</v>
      </c>
      <c r="W71" s="93">
        <v>1878</v>
      </c>
      <c r="X71" s="94">
        <v>13001</v>
      </c>
      <c r="Y71" s="83">
        <f t="shared" si="9"/>
        <v>118.19090909090909</v>
      </c>
      <c r="Z71" s="31">
        <f t="shared" si="14"/>
        <v>0.32897469425428816</v>
      </c>
      <c r="AA71" s="102">
        <v>10653</v>
      </c>
      <c r="AB71" s="83">
        <f t="shared" si="15"/>
        <v>96.84545454545454</v>
      </c>
      <c r="AC71" s="94">
        <v>6695</v>
      </c>
      <c r="AD71" s="83">
        <f t="shared" si="16"/>
        <v>60.86363636363637</v>
      </c>
      <c r="AE71" s="31">
        <f t="shared" si="17"/>
        <v>0.6284614662536375</v>
      </c>
      <c r="AF71" s="94">
        <v>9980</v>
      </c>
      <c r="AG71" s="94"/>
      <c r="AH71" s="94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2.75">
      <c r="A72" s="6" t="s">
        <v>1</v>
      </c>
      <c r="B72" s="6" t="s">
        <v>7</v>
      </c>
      <c r="C72" s="7">
        <v>295</v>
      </c>
      <c r="D72" s="7" t="s">
        <v>121</v>
      </c>
      <c r="E72" s="7" t="s">
        <v>123</v>
      </c>
      <c r="F72" s="7"/>
      <c r="G72" s="7">
        <v>1240</v>
      </c>
      <c r="H72" s="7">
        <v>988</v>
      </c>
      <c r="I72" s="7">
        <v>63</v>
      </c>
      <c r="J72" s="7">
        <v>2506</v>
      </c>
      <c r="K72" s="49">
        <f t="shared" si="10"/>
        <v>8.494915254237288</v>
      </c>
      <c r="L72" s="26">
        <v>120</v>
      </c>
      <c r="M72" s="7">
        <v>4663</v>
      </c>
      <c r="N72" s="49">
        <f t="shared" si="11"/>
        <v>15.806779661016948</v>
      </c>
      <c r="O72" s="7">
        <v>509</v>
      </c>
      <c r="P72" s="7">
        <v>29</v>
      </c>
      <c r="Q72" s="95">
        <v>973</v>
      </c>
      <c r="R72" s="95">
        <v>1200</v>
      </c>
      <c r="S72" s="95">
        <v>750</v>
      </c>
      <c r="T72" s="95">
        <v>1000</v>
      </c>
      <c r="U72" s="96">
        <f t="shared" si="12"/>
        <v>3923</v>
      </c>
      <c r="V72" s="58">
        <f t="shared" si="13"/>
        <v>13.298305084745763</v>
      </c>
      <c r="W72" s="95">
        <v>1969</v>
      </c>
      <c r="X72" s="96">
        <v>9613</v>
      </c>
      <c r="Y72" s="58">
        <f t="shared" si="9"/>
        <v>32.5864406779661</v>
      </c>
      <c r="Z72" s="27">
        <f t="shared" si="14"/>
        <v>0.4080932071153646</v>
      </c>
      <c r="AA72" s="97">
        <v>8369</v>
      </c>
      <c r="AB72" s="58">
        <f t="shared" si="15"/>
        <v>28.36949152542373</v>
      </c>
      <c r="AC72" s="96">
        <v>1567</v>
      </c>
      <c r="AD72" s="58">
        <f t="shared" si="16"/>
        <v>5.311864406779661</v>
      </c>
      <c r="AE72" s="27">
        <f t="shared" si="17"/>
        <v>0.18723861871191302</v>
      </c>
      <c r="AF72" s="96">
        <v>4081</v>
      </c>
      <c r="AG72" s="96">
        <v>4081</v>
      </c>
      <c r="AH72" s="96">
        <v>312</v>
      </c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2.75">
      <c r="A73" s="6" t="s">
        <v>119</v>
      </c>
      <c r="B73" s="6" t="s">
        <v>39</v>
      </c>
      <c r="C73" s="7">
        <v>1990</v>
      </c>
      <c r="D73" s="7" t="s">
        <v>121</v>
      </c>
      <c r="E73" s="7" t="s">
        <v>97</v>
      </c>
      <c r="F73" s="7"/>
      <c r="G73" s="7">
        <v>4111</v>
      </c>
      <c r="H73" s="7">
        <v>2721</v>
      </c>
      <c r="I73" s="7">
        <v>972</v>
      </c>
      <c r="J73" s="7">
        <v>8352</v>
      </c>
      <c r="K73" s="49">
        <f t="shared" si="10"/>
        <v>4.1969849246231155</v>
      </c>
      <c r="L73" s="26">
        <v>570</v>
      </c>
      <c r="M73" s="7">
        <v>9825</v>
      </c>
      <c r="N73" s="49">
        <f t="shared" si="11"/>
        <v>4.937185929648241</v>
      </c>
      <c r="O73" s="7">
        <v>627</v>
      </c>
      <c r="P73" s="7">
        <v>75</v>
      </c>
      <c r="Q73" s="95">
        <v>1482</v>
      </c>
      <c r="R73" s="95">
        <v>22250</v>
      </c>
      <c r="S73" s="95">
        <v>0</v>
      </c>
      <c r="T73" s="95">
        <v>0</v>
      </c>
      <c r="U73" s="96">
        <f t="shared" si="12"/>
        <v>23732</v>
      </c>
      <c r="V73" s="58">
        <f t="shared" si="13"/>
        <v>11.925628140703518</v>
      </c>
      <c r="W73" s="95">
        <v>1955</v>
      </c>
      <c r="X73" s="96">
        <v>28572</v>
      </c>
      <c r="Y73" s="58">
        <f t="shared" si="9"/>
        <v>14.357788944723618</v>
      </c>
      <c r="Z73" s="27">
        <f t="shared" si="14"/>
        <v>0.8306033879322413</v>
      </c>
      <c r="AA73" s="97">
        <v>29053</v>
      </c>
      <c r="AB73" s="58">
        <f t="shared" si="15"/>
        <v>14.599497487437185</v>
      </c>
      <c r="AC73" s="96">
        <v>5565</v>
      </c>
      <c r="AD73" s="58">
        <f t="shared" si="16"/>
        <v>2.7964824120603016</v>
      </c>
      <c r="AE73" s="27">
        <f t="shared" si="17"/>
        <v>0.1915464840119781</v>
      </c>
      <c r="AF73" s="96">
        <v>9000</v>
      </c>
      <c r="AG73" s="96">
        <v>12094</v>
      </c>
      <c r="AH73" s="96">
        <v>991</v>
      </c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2.75">
      <c r="A74" s="6" t="s">
        <v>118</v>
      </c>
      <c r="B74" s="6" t="s">
        <v>63</v>
      </c>
      <c r="C74" s="7">
        <v>29429</v>
      </c>
      <c r="D74" s="7" t="s">
        <v>121</v>
      </c>
      <c r="E74" s="7" t="s">
        <v>99</v>
      </c>
      <c r="F74" s="7"/>
      <c r="G74" s="7">
        <v>93087</v>
      </c>
      <c r="H74" s="7">
        <v>18655</v>
      </c>
      <c r="I74" s="7">
        <v>7832</v>
      </c>
      <c r="J74" s="7">
        <v>170965</v>
      </c>
      <c r="K74" s="49">
        <f t="shared" si="10"/>
        <v>5.809405688266676</v>
      </c>
      <c r="L74" s="26">
        <v>9464</v>
      </c>
      <c r="M74" s="7">
        <v>185022</v>
      </c>
      <c r="N74" s="49">
        <f t="shared" si="11"/>
        <v>6.287063780624554</v>
      </c>
      <c r="O74" s="7">
        <v>819</v>
      </c>
      <c r="P74" s="7">
        <v>4093</v>
      </c>
      <c r="Q74" s="95">
        <v>46314</v>
      </c>
      <c r="R74" s="95">
        <v>0</v>
      </c>
      <c r="S74" s="95">
        <v>548108</v>
      </c>
      <c r="T74" s="95">
        <v>0</v>
      </c>
      <c r="U74" s="96">
        <f t="shared" si="12"/>
        <v>594422</v>
      </c>
      <c r="V74" s="58">
        <f t="shared" si="13"/>
        <v>20.198511672160116</v>
      </c>
      <c r="W74" s="95">
        <v>118702</v>
      </c>
      <c r="X74" s="96">
        <v>746536</v>
      </c>
      <c r="Y74" s="58">
        <f t="shared" si="9"/>
        <v>25.36735872778552</v>
      </c>
      <c r="Z74" s="27">
        <f t="shared" si="14"/>
        <v>0.79624023489825</v>
      </c>
      <c r="AA74" s="97">
        <v>693905</v>
      </c>
      <c r="AB74" s="58">
        <f t="shared" si="15"/>
        <v>23.578952733698053</v>
      </c>
      <c r="AC74" s="96">
        <v>76799</v>
      </c>
      <c r="AD74" s="58">
        <f t="shared" si="16"/>
        <v>2.6096367528628224</v>
      </c>
      <c r="AE74" s="27">
        <f t="shared" si="17"/>
        <v>0.11067653353124707</v>
      </c>
      <c r="AF74" s="96">
        <v>50500</v>
      </c>
      <c r="AG74" s="96">
        <v>375003</v>
      </c>
      <c r="AH74" s="96">
        <v>159281</v>
      </c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6" ht="12.75">
      <c r="A76" s="5" t="s">
        <v>169</v>
      </c>
    </row>
    <row r="77" ht="12.75">
      <c r="A77" s="5" t="s">
        <v>170</v>
      </c>
    </row>
  </sheetData>
  <sheetProtection/>
  <mergeCells count="5">
    <mergeCell ref="Q4:Z4"/>
    <mergeCell ref="AA5:AH5"/>
    <mergeCell ref="G6:L6"/>
    <mergeCell ref="M5:P5"/>
    <mergeCell ref="Q6:V6"/>
  </mergeCells>
  <printOptions horizontalCentered="1"/>
  <pageMargins left="0.75" right="0.75" top="1" bottom="1" header="0.5" footer="0.5"/>
  <pageSetup horizontalDpi="300" verticalDpi="300" orientation="landscape" paperSize="5" scale="68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345"/>
  <sheetViews>
    <sheetView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K51" sqref="AK51"/>
    </sheetView>
  </sheetViews>
  <sheetFormatPr defaultColWidth="9.140625" defaultRowHeight="12.75"/>
  <cols>
    <col min="1" max="1" width="8.28125" style="6" customWidth="1"/>
    <col min="2" max="2" width="9.140625" style="6" customWidth="1"/>
    <col min="3" max="3" width="8.28125" style="6" customWidth="1"/>
    <col min="4" max="5" width="9.140625" style="6" customWidth="1"/>
    <col min="6" max="6" width="3.00390625" style="6" customWidth="1"/>
    <col min="7" max="7" width="9.140625" style="7" customWidth="1"/>
    <col min="8" max="8" width="9.140625" style="6" customWidth="1"/>
    <col min="9" max="10" width="9.140625" style="7" customWidth="1"/>
    <col min="11" max="11" width="9.140625" style="49" customWidth="1"/>
    <col min="12" max="12" width="10.421875" style="49" customWidth="1"/>
    <col min="13" max="13" width="10.8515625" style="7" customWidth="1"/>
    <col min="14" max="14" width="10.57421875" style="15" customWidth="1"/>
    <col min="15" max="15" width="9.140625" style="7" customWidth="1"/>
    <col min="16" max="16" width="8.7109375" style="7" customWidth="1"/>
    <col min="17" max="18" width="10.140625" style="87" customWidth="1"/>
    <col min="19" max="19" width="9.421875" style="87" customWidth="1"/>
    <col min="20" max="20" width="8.8515625" style="87" customWidth="1"/>
    <col min="21" max="21" width="10.57421875" style="6" customWidth="1"/>
    <col min="22" max="22" width="7.7109375" style="36" customWidth="1"/>
    <col min="23" max="23" width="9.7109375" style="87" customWidth="1"/>
    <col min="24" max="24" width="9.7109375" style="88" customWidth="1"/>
    <col min="25" max="25" width="8.7109375" style="50" customWidth="1"/>
    <col min="26" max="26" width="9.140625" style="15" customWidth="1"/>
    <col min="27" max="27" width="9.8515625" style="88" customWidth="1"/>
    <col min="28" max="28" width="9.140625" style="15" customWidth="1"/>
    <col min="29" max="29" width="12.28125" style="88" customWidth="1"/>
    <col min="30" max="30" width="8.28125" style="15" customWidth="1"/>
    <col min="31" max="31" width="12.421875" style="15" customWidth="1"/>
    <col min="32" max="32" width="9.140625" style="88" customWidth="1"/>
    <col min="33" max="36" width="11.00390625" style="88" customWidth="1"/>
    <col min="37" max="37" width="11.00390625" style="6" customWidth="1"/>
    <col min="38" max="16384" width="9.140625" style="6" customWidth="1"/>
  </cols>
  <sheetData>
    <row r="1" spans="1:36" ht="12.75">
      <c r="A1" s="86" t="s">
        <v>157</v>
      </c>
      <c r="AI1" s="6"/>
      <c r="AJ1" s="6"/>
    </row>
    <row r="2" spans="1:36" ht="12.75">
      <c r="A2" s="86" t="s">
        <v>163</v>
      </c>
      <c r="Q2" s="6"/>
      <c r="AI2" s="6"/>
      <c r="AJ2" s="6"/>
    </row>
    <row r="3" spans="1:36" ht="15.75" thickBot="1">
      <c r="A3" s="86" t="s">
        <v>164</v>
      </c>
      <c r="Q3" s="89"/>
      <c r="R3" s="90"/>
      <c r="S3" s="90"/>
      <c r="T3" s="90"/>
      <c r="U3" s="15"/>
      <c r="W3" s="90"/>
      <c r="X3" s="91"/>
      <c r="AI3" s="6"/>
      <c r="AJ3" s="6"/>
    </row>
    <row r="4" spans="1:36" ht="13.5" customHeight="1" thickBot="1">
      <c r="A4" s="86"/>
      <c r="Q4" s="371" t="s">
        <v>140</v>
      </c>
      <c r="R4" s="369"/>
      <c r="S4" s="369"/>
      <c r="T4" s="369"/>
      <c r="U4" s="369"/>
      <c r="V4" s="369"/>
      <c r="W4" s="369"/>
      <c r="X4" s="369"/>
      <c r="Y4" s="369"/>
      <c r="Z4" s="370"/>
      <c r="AI4" s="6"/>
      <c r="AJ4" s="6"/>
    </row>
    <row r="5" spans="1:36" ht="13.5" customHeight="1" thickBot="1">
      <c r="A5" s="86"/>
      <c r="M5" s="373" t="s">
        <v>141</v>
      </c>
      <c r="N5" s="369"/>
      <c r="O5" s="369"/>
      <c r="P5" s="370"/>
      <c r="Q5" s="89"/>
      <c r="R5" s="90"/>
      <c r="S5" s="90"/>
      <c r="T5" s="90"/>
      <c r="U5" s="15"/>
      <c r="W5" s="90"/>
      <c r="X5" s="91"/>
      <c r="AA5" s="372" t="s">
        <v>143</v>
      </c>
      <c r="AB5" s="369"/>
      <c r="AC5" s="369"/>
      <c r="AD5" s="369"/>
      <c r="AE5" s="369"/>
      <c r="AF5" s="369"/>
      <c r="AG5" s="369"/>
      <c r="AH5" s="370"/>
      <c r="AI5" s="6"/>
      <c r="AJ5" s="6"/>
    </row>
    <row r="6" spans="7:36" ht="13.5" customHeight="1" thickBot="1">
      <c r="G6" s="373" t="s">
        <v>75</v>
      </c>
      <c r="H6" s="369"/>
      <c r="I6" s="369"/>
      <c r="J6" s="369"/>
      <c r="K6" s="369"/>
      <c r="L6" s="370"/>
      <c r="Q6" s="371" t="s">
        <v>142</v>
      </c>
      <c r="R6" s="369"/>
      <c r="S6" s="369"/>
      <c r="T6" s="369"/>
      <c r="U6" s="369"/>
      <c r="V6" s="370"/>
      <c r="AI6" s="6"/>
      <c r="AJ6" s="6"/>
    </row>
    <row r="7" spans="32:36" ht="12.75" customHeight="1">
      <c r="AF7" s="92"/>
      <c r="AI7" s="6"/>
      <c r="AJ7" s="6"/>
    </row>
    <row r="8" spans="1:39" s="9" customFormat="1" ht="12.75" customHeight="1">
      <c r="A8" s="6"/>
      <c r="B8" s="6"/>
      <c r="C8" s="6"/>
      <c r="D8" s="6"/>
      <c r="E8" s="6"/>
      <c r="F8" s="6"/>
      <c r="G8" s="7" t="s">
        <v>73</v>
      </c>
      <c r="H8" s="6" t="s">
        <v>76</v>
      </c>
      <c r="I8" s="7" t="s">
        <v>77</v>
      </c>
      <c r="J8" s="7" t="s">
        <v>131</v>
      </c>
      <c r="K8" s="49" t="s">
        <v>75</v>
      </c>
      <c r="L8" s="49" t="s">
        <v>83</v>
      </c>
      <c r="M8" s="7" t="s">
        <v>131</v>
      </c>
      <c r="N8" s="15" t="s">
        <v>87</v>
      </c>
      <c r="O8" s="7" t="s">
        <v>88</v>
      </c>
      <c r="P8" s="7" t="s">
        <v>88</v>
      </c>
      <c r="Q8" s="6"/>
      <c r="R8" s="6"/>
      <c r="S8" s="6"/>
      <c r="T8" s="6"/>
      <c r="U8" s="6" t="s">
        <v>80</v>
      </c>
      <c r="V8" s="6" t="s">
        <v>102</v>
      </c>
      <c r="W8" s="87" t="s">
        <v>105</v>
      </c>
      <c r="X8" s="88"/>
      <c r="Y8" s="50"/>
      <c r="Z8" s="15" t="s">
        <v>110</v>
      </c>
      <c r="AA8" s="88" t="s">
        <v>80</v>
      </c>
      <c r="AB8" s="15"/>
      <c r="AC8" s="88" t="s">
        <v>68</v>
      </c>
      <c r="AD8" s="15"/>
      <c r="AE8" s="15" t="s">
        <v>113</v>
      </c>
      <c r="AF8" s="88" t="s">
        <v>115</v>
      </c>
      <c r="AG8" s="88"/>
      <c r="AH8" s="88"/>
      <c r="AI8" s="6"/>
      <c r="AJ8" s="6"/>
      <c r="AK8" s="6"/>
      <c r="AL8" s="6"/>
      <c r="AM8" s="6"/>
    </row>
    <row r="9" spans="1:39" s="9" customFormat="1" ht="12.75" customHeight="1">
      <c r="A9" s="6" t="s">
        <v>69</v>
      </c>
      <c r="B9" s="6" t="s">
        <v>68</v>
      </c>
      <c r="C9" s="6" t="s">
        <v>70</v>
      </c>
      <c r="D9" s="6" t="s">
        <v>72</v>
      </c>
      <c r="E9" s="6" t="s">
        <v>155</v>
      </c>
      <c r="F9" s="6"/>
      <c r="G9" s="7" t="s">
        <v>74</v>
      </c>
      <c r="H9" s="6" t="s">
        <v>74</v>
      </c>
      <c r="I9" s="7" t="s">
        <v>78</v>
      </c>
      <c r="J9" s="7" t="s">
        <v>80</v>
      </c>
      <c r="K9" s="49" t="s">
        <v>81</v>
      </c>
      <c r="L9" s="49" t="s">
        <v>156</v>
      </c>
      <c r="M9" s="7" t="s">
        <v>80</v>
      </c>
      <c r="N9" s="15" t="s">
        <v>81</v>
      </c>
      <c r="O9" s="7" t="s">
        <v>133</v>
      </c>
      <c r="P9" s="7" t="s">
        <v>133</v>
      </c>
      <c r="Q9" s="87"/>
      <c r="R9" s="87"/>
      <c r="S9" s="87" t="s">
        <v>98</v>
      </c>
      <c r="T9" s="87" t="s">
        <v>100</v>
      </c>
      <c r="U9" s="6" t="s">
        <v>102</v>
      </c>
      <c r="V9" s="36" t="s">
        <v>109</v>
      </c>
      <c r="W9" s="87" t="s">
        <v>106</v>
      </c>
      <c r="X9" s="88" t="s">
        <v>80</v>
      </c>
      <c r="Y9" s="50" t="s">
        <v>109</v>
      </c>
      <c r="Z9" s="15" t="s">
        <v>111</v>
      </c>
      <c r="AA9" s="88" t="s">
        <v>138</v>
      </c>
      <c r="AB9" s="15" t="s">
        <v>109</v>
      </c>
      <c r="AC9" s="88" t="s">
        <v>133</v>
      </c>
      <c r="AD9" s="15" t="s">
        <v>109</v>
      </c>
      <c r="AE9" s="15" t="s">
        <v>114</v>
      </c>
      <c r="AF9" s="88" t="s">
        <v>116</v>
      </c>
      <c r="AG9" s="88" t="s">
        <v>80</v>
      </c>
      <c r="AH9" s="88" t="s">
        <v>80</v>
      </c>
      <c r="AI9" s="6"/>
      <c r="AJ9" s="6"/>
      <c r="AK9" s="6"/>
      <c r="AL9" s="6"/>
      <c r="AM9" s="6"/>
    </row>
    <row r="10" spans="1:78" s="13" customFormat="1" ht="12.75" customHeight="1">
      <c r="A10" s="15"/>
      <c r="B10" s="15"/>
      <c r="C10" s="15" t="s">
        <v>71</v>
      </c>
      <c r="D10" s="15" t="s">
        <v>68</v>
      </c>
      <c r="E10" s="15" t="s">
        <v>148</v>
      </c>
      <c r="F10" s="15"/>
      <c r="G10" s="25" t="s">
        <v>75</v>
      </c>
      <c r="H10" s="15" t="s">
        <v>75</v>
      </c>
      <c r="I10" s="25" t="s">
        <v>79</v>
      </c>
      <c r="J10" s="25" t="s">
        <v>75</v>
      </c>
      <c r="K10" s="49" t="s">
        <v>82</v>
      </c>
      <c r="L10" s="49" t="s">
        <v>149</v>
      </c>
      <c r="M10" s="25" t="s">
        <v>86</v>
      </c>
      <c r="N10" s="15" t="s">
        <v>82</v>
      </c>
      <c r="O10" s="25" t="s">
        <v>134</v>
      </c>
      <c r="P10" s="25" t="s">
        <v>135</v>
      </c>
      <c r="Q10" s="90" t="s">
        <v>69</v>
      </c>
      <c r="R10" s="90" t="s">
        <v>97</v>
      </c>
      <c r="S10" s="90" t="s">
        <v>99</v>
      </c>
      <c r="T10" s="90" t="s">
        <v>101</v>
      </c>
      <c r="U10" s="15" t="s">
        <v>103</v>
      </c>
      <c r="V10" s="36" t="s">
        <v>82</v>
      </c>
      <c r="W10" s="90" t="s">
        <v>107</v>
      </c>
      <c r="X10" s="91" t="s">
        <v>108</v>
      </c>
      <c r="Y10" s="50" t="s">
        <v>82</v>
      </c>
      <c r="Z10" s="15" t="s">
        <v>108</v>
      </c>
      <c r="AA10" s="91" t="s">
        <v>112</v>
      </c>
      <c r="AB10" s="15" t="s">
        <v>82</v>
      </c>
      <c r="AC10" s="91" t="s">
        <v>112</v>
      </c>
      <c r="AD10" s="15" t="s">
        <v>82</v>
      </c>
      <c r="AE10" s="15" t="s">
        <v>112</v>
      </c>
      <c r="AF10" s="91" t="s">
        <v>117</v>
      </c>
      <c r="AG10" s="91" t="s">
        <v>117</v>
      </c>
      <c r="AH10" s="91" t="s">
        <v>162</v>
      </c>
      <c r="AI10" s="15"/>
      <c r="AJ10" s="15"/>
      <c r="AK10" s="15"/>
      <c r="AL10" s="15"/>
      <c r="AM10" s="15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</row>
    <row r="11" spans="1:39" s="22" customFormat="1" ht="12.75" customHeight="1">
      <c r="A11" s="15"/>
      <c r="B11" s="15"/>
      <c r="C11" s="15"/>
      <c r="D11" s="15"/>
      <c r="E11" s="15"/>
      <c r="F11" s="15"/>
      <c r="G11" s="25"/>
      <c r="H11" s="15"/>
      <c r="I11" s="25"/>
      <c r="J11" s="25"/>
      <c r="K11" s="49"/>
      <c r="L11" s="49"/>
      <c r="M11" s="25"/>
      <c r="N11" s="15"/>
      <c r="O11" s="25"/>
      <c r="P11" s="25"/>
      <c r="Q11" s="90"/>
      <c r="R11" s="90"/>
      <c r="S11" s="90"/>
      <c r="T11" s="90"/>
      <c r="U11" s="15"/>
      <c r="V11" s="36"/>
      <c r="W11" s="90"/>
      <c r="X11" s="91"/>
      <c r="Y11" s="50"/>
      <c r="Z11" s="15"/>
      <c r="AA11" s="91"/>
      <c r="AB11" s="15"/>
      <c r="AC11" s="91"/>
      <c r="AD11" s="15"/>
      <c r="AE11" s="15"/>
      <c r="AF11" s="91"/>
      <c r="AG11" s="91"/>
      <c r="AH11" s="91"/>
      <c r="AI11" s="15"/>
      <c r="AJ11" s="15"/>
      <c r="AK11" s="15"/>
      <c r="AL11" s="15"/>
      <c r="AM11" s="15"/>
    </row>
    <row r="12" spans="1:78" s="29" customFormat="1" ht="12.75">
      <c r="A12" s="15" t="s">
        <v>118</v>
      </c>
      <c r="B12" s="15" t="s">
        <v>4</v>
      </c>
      <c r="C12" s="184">
        <v>1675</v>
      </c>
      <c r="D12" s="184" t="s">
        <v>120</v>
      </c>
      <c r="E12" s="184" t="s">
        <v>123</v>
      </c>
      <c r="F12" s="184"/>
      <c r="G12" s="25">
        <v>3611</v>
      </c>
      <c r="H12" s="25">
        <v>1884</v>
      </c>
      <c r="I12" s="25">
        <v>2305</v>
      </c>
      <c r="J12" s="25">
        <v>7924</v>
      </c>
      <c r="K12" s="49">
        <f aca="true" t="shared" si="0" ref="K12:K43">J12/C12</f>
        <v>4.730746268656716</v>
      </c>
      <c r="L12" s="26">
        <v>203</v>
      </c>
      <c r="M12" s="25">
        <v>7818</v>
      </c>
      <c r="N12" s="49">
        <f aca="true" t="shared" si="1" ref="N12:N43">M12/C12</f>
        <v>4.6674626865671645</v>
      </c>
      <c r="O12" s="25">
        <v>530</v>
      </c>
      <c r="P12" s="25">
        <v>119</v>
      </c>
      <c r="Q12" s="98">
        <v>2810</v>
      </c>
      <c r="R12" s="98">
        <v>6375</v>
      </c>
      <c r="S12" s="98">
        <v>0</v>
      </c>
      <c r="T12" s="98">
        <v>2800</v>
      </c>
      <c r="U12" s="103">
        <f aca="true" t="shared" si="2" ref="U12:U43">SUM(Q12:T12)</f>
        <v>11985</v>
      </c>
      <c r="V12" s="39">
        <f aca="true" t="shared" si="3" ref="V12:V43">U12/C12</f>
        <v>7.155223880597015</v>
      </c>
      <c r="W12" s="98">
        <v>2461</v>
      </c>
      <c r="X12" s="103">
        <v>16680</v>
      </c>
      <c r="Y12" s="58">
        <f aca="true" t="shared" si="4" ref="Y12:Y37">X12/C12</f>
        <v>9.958208955223881</v>
      </c>
      <c r="Z12" s="27">
        <f aca="true" t="shared" si="5" ref="Z12:Z43">U12/X12</f>
        <v>0.7185251798561151</v>
      </c>
      <c r="AA12" s="103">
        <v>10457</v>
      </c>
      <c r="AB12" s="98">
        <f aca="true" t="shared" si="6" ref="AB12:AB43">AA12/C12</f>
        <v>6.242985074626866</v>
      </c>
      <c r="AC12" s="103">
        <v>1753</v>
      </c>
      <c r="AD12" s="58">
        <f aca="true" t="shared" si="7" ref="AD12:AD43">AC12/C12</f>
        <v>1.0465671641791046</v>
      </c>
      <c r="AE12" s="27">
        <f aca="true" t="shared" si="8" ref="AE12:AE43">AC12/AA12</f>
        <v>0.1676389021707947</v>
      </c>
      <c r="AF12" s="103">
        <v>5489</v>
      </c>
      <c r="AG12" s="103">
        <v>5489</v>
      </c>
      <c r="AH12" s="103">
        <v>749</v>
      </c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</row>
    <row r="13" spans="1:78" ht="12.75">
      <c r="A13" s="15" t="s">
        <v>118</v>
      </c>
      <c r="B13" s="15" t="s">
        <v>5</v>
      </c>
      <c r="C13" s="25">
        <v>1753</v>
      </c>
      <c r="D13" s="25" t="s">
        <v>120</v>
      </c>
      <c r="E13" s="25" t="s">
        <v>123</v>
      </c>
      <c r="F13" s="25"/>
      <c r="G13" s="25">
        <v>4616</v>
      </c>
      <c r="H13" s="25">
        <v>1895</v>
      </c>
      <c r="I13" s="25">
        <v>2597</v>
      </c>
      <c r="J13" s="25">
        <v>9502</v>
      </c>
      <c r="K13" s="49">
        <f t="shared" si="0"/>
        <v>5.420422133485453</v>
      </c>
      <c r="L13" s="26">
        <v>329</v>
      </c>
      <c r="M13" s="25">
        <v>13966</v>
      </c>
      <c r="N13" s="49">
        <f t="shared" si="1"/>
        <v>7.966913861950942</v>
      </c>
      <c r="O13" s="25">
        <v>515</v>
      </c>
      <c r="P13" s="25">
        <v>190</v>
      </c>
      <c r="Q13" s="98">
        <v>4215</v>
      </c>
      <c r="R13" s="98">
        <v>1375</v>
      </c>
      <c r="S13" s="98">
        <v>8250</v>
      </c>
      <c r="T13" s="98">
        <v>1850</v>
      </c>
      <c r="U13" s="103">
        <f t="shared" si="2"/>
        <v>15690</v>
      </c>
      <c r="V13" s="39">
        <f t="shared" si="3"/>
        <v>8.950370792926412</v>
      </c>
      <c r="W13" s="98">
        <v>2228</v>
      </c>
      <c r="X13" s="103">
        <v>20255</v>
      </c>
      <c r="Y13" s="58">
        <f t="shared" si="4"/>
        <v>11.554478037649742</v>
      </c>
      <c r="Z13" s="27">
        <f t="shared" si="5"/>
        <v>0.7746235497408047</v>
      </c>
      <c r="AA13" s="185">
        <v>19830</v>
      </c>
      <c r="AB13" s="98">
        <f t="shared" si="6"/>
        <v>11.312036508841985</v>
      </c>
      <c r="AC13" s="103">
        <v>2837</v>
      </c>
      <c r="AD13" s="58">
        <f t="shared" si="7"/>
        <v>1.6183685111237878</v>
      </c>
      <c r="AE13" s="27">
        <f t="shared" si="8"/>
        <v>0.14306606152294504</v>
      </c>
      <c r="AF13" s="103">
        <v>7571</v>
      </c>
      <c r="AG13" s="103">
        <v>8513</v>
      </c>
      <c r="AH13" s="103">
        <v>1038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</row>
    <row r="14" spans="1:78" ht="12.75">
      <c r="A14" s="15" t="s">
        <v>118</v>
      </c>
      <c r="B14" s="15" t="s">
        <v>44</v>
      </c>
      <c r="C14" s="25">
        <v>1194</v>
      </c>
      <c r="D14" s="25" t="s">
        <v>120</v>
      </c>
      <c r="E14" s="25" t="s">
        <v>123</v>
      </c>
      <c r="F14" s="25"/>
      <c r="G14" s="25">
        <v>6931</v>
      </c>
      <c r="H14" s="25">
        <v>3061</v>
      </c>
      <c r="I14" s="25">
        <v>4407</v>
      </c>
      <c r="J14" s="25">
        <v>15173</v>
      </c>
      <c r="K14" s="49">
        <f t="shared" si="0"/>
        <v>12.707705192629815</v>
      </c>
      <c r="L14" s="26">
        <v>275</v>
      </c>
      <c r="M14" s="25">
        <v>19281</v>
      </c>
      <c r="N14" s="49">
        <f t="shared" si="1"/>
        <v>16.14824120603015</v>
      </c>
      <c r="O14" s="25">
        <v>273</v>
      </c>
      <c r="P14" s="25">
        <v>104</v>
      </c>
      <c r="Q14" s="98">
        <v>5575</v>
      </c>
      <c r="R14" s="98">
        <v>7500</v>
      </c>
      <c r="S14" s="98">
        <v>7500</v>
      </c>
      <c r="T14" s="98">
        <v>0</v>
      </c>
      <c r="U14" s="103">
        <f t="shared" si="2"/>
        <v>20575</v>
      </c>
      <c r="V14" s="39">
        <f t="shared" si="3"/>
        <v>17.231993299832496</v>
      </c>
      <c r="W14" s="98">
        <v>6381</v>
      </c>
      <c r="X14" s="103">
        <v>52213</v>
      </c>
      <c r="Y14" s="58">
        <f t="shared" si="4"/>
        <v>43.72948073701843</v>
      </c>
      <c r="Z14" s="27">
        <f t="shared" si="5"/>
        <v>0.3940589508359987</v>
      </c>
      <c r="AA14" s="185">
        <v>122016</v>
      </c>
      <c r="AB14" s="98">
        <f t="shared" si="6"/>
        <v>102.19095477386935</v>
      </c>
      <c r="AC14" s="103">
        <v>2789</v>
      </c>
      <c r="AD14" s="58">
        <f t="shared" si="7"/>
        <v>2.335845896147404</v>
      </c>
      <c r="AE14" s="27">
        <f t="shared" si="8"/>
        <v>0.02285765801206399</v>
      </c>
      <c r="AF14" s="103">
        <v>9470</v>
      </c>
      <c r="AG14" s="103">
        <v>14218</v>
      </c>
      <c r="AH14" s="103">
        <v>3080</v>
      </c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</row>
    <row r="15" spans="1:78" ht="12.75">
      <c r="A15" s="15" t="s">
        <v>118</v>
      </c>
      <c r="B15" s="15" t="s">
        <v>20</v>
      </c>
      <c r="C15" s="25">
        <v>1856</v>
      </c>
      <c r="D15" s="25" t="s">
        <v>121</v>
      </c>
      <c r="E15" s="25" t="s">
        <v>97</v>
      </c>
      <c r="F15" s="25"/>
      <c r="G15" s="25">
        <v>3920</v>
      </c>
      <c r="H15" s="25">
        <v>1742</v>
      </c>
      <c r="I15" s="25">
        <v>452</v>
      </c>
      <c r="J15" s="25">
        <v>6737</v>
      </c>
      <c r="K15" s="49">
        <f t="shared" si="0"/>
        <v>3.6298491379310347</v>
      </c>
      <c r="L15" s="26">
        <v>120</v>
      </c>
      <c r="M15" s="25">
        <v>4068</v>
      </c>
      <c r="N15" s="49">
        <f t="shared" si="1"/>
        <v>2.1918103448275863</v>
      </c>
      <c r="O15" s="25">
        <v>217</v>
      </c>
      <c r="P15" s="25">
        <v>40</v>
      </c>
      <c r="Q15" s="98">
        <v>2620</v>
      </c>
      <c r="R15" s="98">
        <v>3500</v>
      </c>
      <c r="S15" s="98">
        <v>2500</v>
      </c>
      <c r="T15" s="98">
        <v>0</v>
      </c>
      <c r="U15" s="103">
        <f t="shared" si="2"/>
        <v>8620</v>
      </c>
      <c r="V15" s="39">
        <f t="shared" si="3"/>
        <v>4.644396551724138</v>
      </c>
      <c r="W15" s="98">
        <v>2341</v>
      </c>
      <c r="X15" s="103">
        <v>14025</v>
      </c>
      <c r="Y15" s="58">
        <f t="shared" si="4"/>
        <v>7.556573275862069</v>
      </c>
      <c r="Z15" s="27">
        <f t="shared" si="5"/>
        <v>0.6146167557932264</v>
      </c>
      <c r="AA15" s="185">
        <v>14629</v>
      </c>
      <c r="AB15" s="98">
        <f t="shared" si="6"/>
        <v>7.882004310344827</v>
      </c>
      <c r="AC15" s="103">
        <v>987</v>
      </c>
      <c r="AD15" s="58">
        <f t="shared" si="7"/>
        <v>0.5317887931034483</v>
      </c>
      <c r="AE15" s="27">
        <f t="shared" si="8"/>
        <v>0.06746872650215326</v>
      </c>
      <c r="AF15" s="103">
        <v>5697</v>
      </c>
      <c r="AG15" s="103">
        <v>6835</v>
      </c>
      <c r="AH15" s="103">
        <v>435</v>
      </c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</row>
    <row r="16" spans="1:78" s="10" customFormat="1" ht="12.75">
      <c r="A16" s="15" t="s">
        <v>118</v>
      </c>
      <c r="B16" s="15" t="s">
        <v>55</v>
      </c>
      <c r="C16" s="25">
        <v>200</v>
      </c>
      <c r="D16" s="25" t="s">
        <v>120</v>
      </c>
      <c r="E16" s="25" t="s">
        <v>123</v>
      </c>
      <c r="F16" s="25"/>
      <c r="G16" s="25">
        <v>1587</v>
      </c>
      <c r="H16" s="25">
        <v>1142</v>
      </c>
      <c r="I16" s="25">
        <v>19</v>
      </c>
      <c r="J16" s="25">
        <v>2938</v>
      </c>
      <c r="K16" s="49">
        <f t="shared" si="0"/>
        <v>14.69</v>
      </c>
      <c r="L16" s="26">
        <v>234</v>
      </c>
      <c r="M16" s="25">
        <v>3689</v>
      </c>
      <c r="N16" s="49">
        <f t="shared" si="1"/>
        <v>18.445</v>
      </c>
      <c r="O16" s="25">
        <v>244</v>
      </c>
      <c r="P16" s="25">
        <v>42</v>
      </c>
      <c r="Q16" s="98">
        <v>1593</v>
      </c>
      <c r="R16" s="98">
        <v>2200</v>
      </c>
      <c r="S16" s="98">
        <v>0</v>
      </c>
      <c r="T16" s="98">
        <v>0</v>
      </c>
      <c r="U16" s="103">
        <f t="shared" si="2"/>
        <v>3793</v>
      </c>
      <c r="V16" s="39">
        <f t="shared" si="3"/>
        <v>18.965</v>
      </c>
      <c r="W16" s="98">
        <v>2393</v>
      </c>
      <c r="X16" s="103">
        <v>8242</v>
      </c>
      <c r="Y16" s="58">
        <f t="shared" si="4"/>
        <v>41.21</v>
      </c>
      <c r="Z16" s="27">
        <f t="shared" si="5"/>
        <v>0.46020383402086873</v>
      </c>
      <c r="AA16" s="185">
        <v>7711</v>
      </c>
      <c r="AB16" s="98">
        <f t="shared" si="6"/>
        <v>38.555</v>
      </c>
      <c r="AC16" s="103">
        <v>1306</v>
      </c>
      <c r="AD16" s="58">
        <f t="shared" si="7"/>
        <v>6.53</v>
      </c>
      <c r="AE16" s="27">
        <f t="shared" si="8"/>
        <v>0.16936843470367008</v>
      </c>
      <c r="AF16" s="103">
        <v>3152</v>
      </c>
      <c r="AG16" s="103">
        <v>3152</v>
      </c>
      <c r="AH16" s="103">
        <v>938</v>
      </c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</row>
    <row r="17" spans="1:78" ht="12.75">
      <c r="A17" s="15" t="s">
        <v>118</v>
      </c>
      <c r="B17" s="15" t="s">
        <v>9</v>
      </c>
      <c r="C17" s="25">
        <v>1349</v>
      </c>
      <c r="D17" s="25" t="s">
        <v>120</v>
      </c>
      <c r="E17" s="25" t="s">
        <v>123</v>
      </c>
      <c r="F17" s="25"/>
      <c r="G17" s="25">
        <v>4302</v>
      </c>
      <c r="H17" s="25">
        <v>2479</v>
      </c>
      <c r="I17" s="25">
        <v>3961</v>
      </c>
      <c r="J17" s="25">
        <v>12194</v>
      </c>
      <c r="K17" s="49">
        <f t="shared" si="0"/>
        <v>9.039288361749444</v>
      </c>
      <c r="L17" s="26">
        <v>458</v>
      </c>
      <c r="M17" s="25">
        <v>24719</v>
      </c>
      <c r="N17" s="49">
        <f t="shared" si="1"/>
        <v>18.323943661971832</v>
      </c>
      <c r="O17" s="25">
        <v>160</v>
      </c>
      <c r="P17" s="25">
        <v>118</v>
      </c>
      <c r="Q17" s="98">
        <v>9685</v>
      </c>
      <c r="R17" s="98">
        <v>5000</v>
      </c>
      <c r="S17" s="98">
        <v>8500</v>
      </c>
      <c r="T17" s="98">
        <v>11000</v>
      </c>
      <c r="U17" s="103">
        <f t="shared" si="2"/>
        <v>34185</v>
      </c>
      <c r="V17" s="39">
        <f t="shared" si="3"/>
        <v>25.340993328391402</v>
      </c>
      <c r="W17" s="98">
        <v>2438</v>
      </c>
      <c r="X17" s="103">
        <v>38292</v>
      </c>
      <c r="Y17" s="58">
        <f t="shared" si="4"/>
        <v>28.38547071905115</v>
      </c>
      <c r="Z17" s="27">
        <f t="shared" si="5"/>
        <v>0.8927452209338765</v>
      </c>
      <c r="AA17" s="185">
        <v>32804</v>
      </c>
      <c r="AB17" s="98">
        <f t="shared" si="6"/>
        <v>24.317272053372868</v>
      </c>
      <c r="AC17" s="103">
        <v>8970</v>
      </c>
      <c r="AD17" s="58">
        <f t="shared" si="7"/>
        <v>6.64936990363232</v>
      </c>
      <c r="AE17" s="27">
        <f t="shared" si="8"/>
        <v>0.2734422631386416</v>
      </c>
      <c r="AF17" s="103">
        <v>10751</v>
      </c>
      <c r="AG17" s="103">
        <v>14960</v>
      </c>
      <c r="AH17" s="103">
        <v>1621</v>
      </c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</row>
    <row r="18" spans="1:78" ht="12.75">
      <c r="A18" s="15" t="s">
        <v>118</v>
      </c>
      <c r="B18" s="15" t="s">
        <v>11</v>
      </c>
      <c r="C18" s="25">
        <v>1665</v>
      </c>
      <c r="D18" s="25" t="s">
        <v>120</v>
      </c>
      <c r="E18" s="25" t="s">
        <v>123</v>
      </c>
      <c r="F18" s="25"/>
      <c r="G18" s="25">
        <v>3978</v>
      </c>
      <c r="H18" s="25">
        <v>1142</v>
      </c>
      <c r="I18" s="25">
        <v>61</v>
      </c>
      <c r="J18" s="25">
        <v>5370</v>
      </c>
      <c r="K18" s="49">
        <f t="shared" si="0"/>
        <v>3.225225225225225</v>
      </c>
      <c r="L18" s="26">
        <v>409</v>
      </c>
      <c r="M18" s="25">
        <v>4216</v>
      </c>
      <c r="N18" s="49">
        <f t="shared" si="1"/>
        <v>2.532132132132132</v>
      </c>
      <c r="O18" s="25">
        <v>250</v>
      </c>
      <c r="P18" s="25">
        <v>45</v>
      </c>
      <c r="Q18" s="98">
        <v>4746</v>
      </c>
      <c r="R18" s="98">
        <v>6000</v>
      </c>
      <c r="S18" s="98">
        <v>1950</v>
      </c>
      <c r="T18" s="98">
        <v>0</v>
      </c>
      <c r="U18" s="103">
        <f t="shared" si="2"/>
        <v>12696</v>
      </c>
      <c r="V18" s="39">
        <f t="shared" si="3"/>
        <v>7.6252252252252255</v>
      </c>
      <c r="W18" s="98">
        <v>2341</v>
      </c>
      <c r="X18" s="103">
        <v>16966</v>
      </c>
      <c r="Y18" s="58">
        <f t="shared" si="4"/>
        <v>10.18978978978979</v>
      </c>
      <c r="Z18" s="27">
        <f t="shared" si="5"/>
        <v>0.7483201697512673</v>
      </c>
      <c r="AA18" s="185">
        <v>16180</v>
      </c>
      <c r="AB18" s="98">
        <f t="shared" si="6"/>
        <v>9.717717717717719</v>
      </c>
      <c r="AC18" s="103">
        <v>3804</v>
      </c>
      <c r="AD18" s="58">
        <f t="shared" si="7"/>
        <v>2.284684684684685</v>
      </c>
      <c r="AE18" s="27">
        <f t="shared" si="8"/>
        <v>0.23510506798516687</v>
      </c>
      <c r="AF18" s="103">
        <v>8871</v>
      </c>
      <c r="AG18" s="103">
        <v>8871</v>
      </c>
      <c r="AH18" s="103">
        <v>698</v>
      </c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</row>
    <row r="19" spans="1:78" ht="12.75">
      <c r="A19" s="15" t="s">
        <v>1</v>
      </c>
      <c r="B19" s="15" t="s">
        <v>8</v>
      </c>
      <c r="C19" s="25">
        <v>700</v>
      </c>
      <c r="D19" s="25" t="s">
        <v>120</v>
      </c>
      <c r="E19" s="25" t="s">
        <v>123</v>
      </c>
      <c r="F19" s="25"/>
      <c r="G19" s="25">
        <v>2702</v>
      </c>
      <c r="H19" s="25">
        <v>1338</v>
      </c>
      <c r="I19" s="25">
        <v>364</v>
      </c>
      <c r="J19" s="25">
        <v>4768</v>
      </c>
      <c r="K19" s="49">
        <f t="shared" si="0"/>
        <v>6.811428571428571</v>
      </c>
      <c r="L19" s="26">
        <v>129</v>
      </c>
      <c r="M19" s="25">
        <v>7762</v>
      </c>
      <c r="N19" s="49">
        <f t="shared" si="1"/>
        <v>11.088571428571429</v>
      </c>
      <c r="O19" s="25">
        <v>245</v>
      </c>
      <c r="P19" s="25">
        <v>26</v>
      </c>
      <c r="Q19" s="98">
        <v>2288</v>
      </c>
      <c r="R19" s="98">
        <v>3200</v>
      </c>
      <c r="S19" s="98">
        <v>0</v>
      </c>
      <c r="T19" s="98">
        <v>0</v>
      </c>
      <c r="U19" s="103">
        <f t="shared" si="2"/>
        <v>5488</v>
      </c>
      <c r="V19" s="39">
        <f t="shared" si="3"/>
        <v>7.84</v>
      </c>
      <c r="W19" s="98">
        <v>2213</v>
      </c>
      <c r="X19" s="103">
        <v>10844</v>
      </c>
      <c r="Y19" s="58">
        <f t="shared" si="4"/>
        <v>15.491428571428571</v>
      </c>
      <c r="Z19" s="27">
        <f t="shared" si="5"/>
        <v>0.5060863150129103</v>
      </c>
      <c r="AA19" s="185">
        <v>9802</v>
      </c>
      <c r="AB19" s="98">
        <f t="shared" si="6"/>
        <v>14.002857142857144</v>
      </c>
      <c r="AC19" s="103">
        <v>1292</v>
      </c>
      <c r="AD19" s="58">
        <f t="shared" si="7"/>
        <v>1.8457142857142856</v>
      </c>
      <c r="AE19" s="27">
        <f t="shared" si="8"/>
        <v>0.1318098347276066</v>
      </c>
      <c r="AF19" s="103">
        <v>4052</v>
      </c>
      <c r="AG19" s="103">
        <v>4052</v>
      </c>
      <c r="AH19" s="103">
        <v>525</v>
      </c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</row>
    <row r="20" spans="1:78" ht="12.75">
      <c r="A20" s="15" t="s">
        <v>119</v>
      </c>
      <c r="B20" s="15" t="s">
        <v>12</v>
      </c>
      <c r="C20" s="25">
        <v>11120</v>
      </c>
      <c r="D20" s="25" t="s">
        <v>120</v>
      </c>
      <c r="E20" s="25" t="s">
        <v>97</v>
      </c>
      <c r="F20" s="25"/>
      <c r="G20" s="25">
        <v>30285</v>
      </c>
      <c r="H20" s="25">
        <v>11678</v>
      </c>
      <c r="I20" s="25">
        <v>9634</v>
      </c>
      <c r="J20" s="25">
        <v>53680</v>
      </c>
      <c r="K20" s="49">
        <f t="shared" si="0"/>
        <v>4.827338129496403</v>
      </c>
      <c r="L20" s="26">
        <v>2072</v>
      </c>
      <c r="M20" s="25">
        <v>62752</v>
      </c>
      <c r="N20" s="49">
        <f t="shared" si="1"/>
        <v>5.6431654676258995</v>
      </c>
      <c r="O20" s="25">
        <v>1305</v>
      </c>
      <c r="P20" s="25">
        <v>568</v>
      </c>
      <c r="Q20" s="98">
        <v>7502</v>
      </c>
      <c r="R20" s="98">
        <v>55000</v>
      </c>
      <c r="S20" s="98">
        <v>22000</v>
      </c>
      <c r="T20" s="98">
        <v>0</v>
      </c>
      <c r="U20" s="103">
        <f t="shared" si="2"/>
        <v>84502</v>
      </c>
      <c r="V20" s="39">
        <f t="shared" si="3"/>
        <v>7.59910071942446</v>
      </c>
      <c r="W20" s="98">
        <v>3765</v>
      </c>
      <c r="X20" s="103">
        <v>167999</v>
      </c>
      <c r="Y20" s="58">
        <f t="shared" si="4"/>
        <v>15.107823741007195</v>
      </c>
      <c r="Z20" s="27">
        <f t="shared" si="5"/>
        <v>0.502991089232674</v>
      </c>
      <c r="AA20" s="185">
        <v>175599</v>
      </c>
      <c r="AB20" s="98">
        <f t="shared" si="6"/>
        <v>15.791276978417267</v>
      </c>
      <c r="AC20" s="103">
        <v>33207</v>
      </c>
      <c r="AD20" s="58">
        <f t="shared" si="7"/>
        <v>2.9862410071942445</v>
      </c>
      <c r="AE20" s="27">
        <f t="shared" si="8"/>
        <v>0.18910699947038423</v>
      </c>
      <c r="AF20" s="103">
        <v>23326</v>
      </c>
      <c r="AG20" s="103">
        <v>95189</v>
      </c>
      <c r="AH20" s="103">
        <v>9830</v>
      </c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</row>
    <row r="21" spans="1:78" s="10" customFormat="1" ht="12.75">
      <c r="A21" s="15" t="s">
        <v>118</v>
      </c>
      <c r="B21" s="15" t="s">
        <v>14</v>
      </c>
      <c r="C21" s="25">
        <v>6510</v>
      </c>
      <c r="D21" s="25" t="s">
        <v>120</v>
      </c>
      <c r="E21" s="25" t="s">
        <v>123</v>
      </c>
      <c r="F21" s="25"/>
      <c r="G21" s="25">
        <v>9707</v>
      </c>
      <c r="H21" s="25">
        <v>3447</v>
      </c>
      <c r="I21" s="25">
        <v>2530</v>
      </c>
      <c r="J21" s="25">
        <v>16068</v>
      </c>
      <c r="K21" s="49">
        <f t="shared" si="0"/>
        <v>2.4682027649769585</v>
      </c>
      <c r="L21" s="26">
        <v>1290</v>
      </c>
      <c r="M21" s="25">
        <v>36312</v>
      </c>
      <c r="N21" s="49">
        <f t="shared" si="1"/>
        <v>5.577880184331797</v>
      </c>
      <c r="O21" s="25">
        <v>562</v>
      </c>
      <c r="P21" s="25">
        <v>243</v>
      </c>
      <c r="Q21" s="98">
        <v>16195</v>
      </c>
      <c r="R21" s="98">
        <v>5000</v>
      </c>
      <c r="S21" s="98">
        <v>7700</v>
      </c>
      <c r="T21" s="98">
        <v>11000</v>
      </c>
      <c r="U21" s="103">
        <f t="shared" si="2"/>
        <v>39895</v>
      </c>
      <c r="V21" s="39">
        <f t="shared" si="3"/>
        <v>6.12826420890937</v>
      </c>
      <c r="W21" s="98">
        <v>3336</v>
      </c>
      <c r="X21" s="103">
        <v>56368</v>
      </c>
      <c r="Y21" s="58">
        <f t="shared" si="4"/>
        <v>8.65867895545315</v>
      </c>
      <c r="Z21" s="27">
        <f t="shared" si="5"/>
        <v>0.7077597218279875</v>
      </c>
      <c r="AA21" s="185">
        <v>54063</v>
      </c>
      <c r="AB21" s="98">
        <f t="shared" si="6"/>
        <v>8.304608294930876</v>
      </c>
      <c r="AC21" s="103">
        <v>11601</v>
      </c>
      <c r="AD21" s="58">
        <f t="shared" si="7"/>
        <v>1.7820276497695853</v>
      </c>
      <c r="AE21" s="27">
        <f t="shared" si="8"/>
        <v>0.21458298651573166</v>
      </c>
      <c r="AF21" s="103">
        <v>14500</v>
      </c>
      <c r="AG21" s="103">
        <v>25409</v>
      </c>
      <c r="AH21" s="103">
        <v>2876</v>
      </c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</row>
    <row r="22" spans="1:78" ht="12.75">
      <c r="A22" s="15" t="s">
        <v>118</v>
      </c>
      <c r="B22" s="15" t="s">
        <v>13</v>
      </c>
      <c r="C22" s="25">
        <v>683</v>
      </c>
      <c r="D22" s="25" t="s">
        <v>121</v>
      </c>
      <c r="E22" s="25" t="s">
        <v>123</v>
      </c>
      <c r="F22" s="25"/>
      <c r="G22" s="25">
        <v>5651</v>
      </c>
      <c r="H22" s="25">
        <v>2594</v>
      </c>
      <c r="I22" s="25">
        <v>4421</v>
      </c>
      <c r="J22" s="25">
        <v>12876</v>
      </c>
      <c r="K22" s="49">
        <f t="shared" si="0"/>
        <v>18.85212298682284</v>
      </c>
      <c r="L22" s="26">
        <v>351</v>
      </c>
      <c r="M22" s="25">
        <v>11652</v>
      </c>
      <c r="N22" s="49">
        <f t="shared" si="1"/>
        <v>17.060029282576867</v>
      </c>
      <c r="O22" s="25">
        <v>668</v>
      </c>
      <c r="P22" s="25">
        <v>155</v>
      </c>
      <c r="Q22" s="98">
        <v>3907</v>
      </c>
      <c r="R22" s="98">
        <v>5000</v>
      </c>
      <c r="S22" s="98">
        <v>5000</v>
      </c>
      <c r="T22" s="98">
        <v>0</v>
      </c>
      <c r="U22" s="103">
        <f t="shared" si="2"/>
        <v>13907</v>
      </c>
      <c r="V22" s="39">
        <f t="shared" si="3"/>
        <v>20.36163982430454</v>
      </c>
      <c r="W22" s="98">
        <v>1703</v>
      </c>
      <c r="X22" s="103">
        <v>47313</v>
      </c>
      <c r="Y22" s="58">
        <f t="shared" si="4"/>
        <v>69.2723279648609</v>
      </c>
      <c r="Z22" s="27">
        <f t="shared" si="5"/>
        <v>0.29393612749138714</v>
      </c>
      <c r="AA22" s="185">
        <v>41436</v>
      </c>
      <c r="AB22" s="98">
        <f t="shared" si="6"/>
        <v>60.66764275256222</v>
      </c>
      <c r="AC22" s="103">
        <v>3720</v>
      </c>
      <c r="AD22" s="58">
        <f t="shared" si="7"/>
        <v>5.446559297218156</v>
      </c>
      <c r="AE22" s="27">
        <f t="shared" si="8"/>
        <v>0.08977700550246162</v>
      </c>
      <c r="AF22" s="103">
        <v>12000</v>
      </c>
      <c r="AG22" s="103">
        <v>17452</v>
      </c>
      <c r="AH22" s="103">
        <v>1335</v>
      </c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</row>
    <row r="23" spans="1:78" ht="12.75">
      <c r="A23" s="15" t="s">
        <v>118</v>
      </c>
      <c r="B23" s="15" t="s">
        <v>42</v>
      </c>
      <c r="C23" s="25">
        <v>1701</v>
      </c>
      <c r="D23" s="25" t="s">
        <v>120</v>
      </c>
      <c r="E23" s="25" t="s">
        <v>97</v>
      </c>
      <c r="F23" s="25"/>
      <c r="G23" s="25">
        <v>3842</v>
      </c>
      <c r="H23" s="25">
        <v>1644</v>
      </c>
      <c r="I23" s="25">
        <v>563</v>
      </c>
      <c r="J23" s="25">
        <v>6111</v>
      </c>
      <c r="K23" s="49">
        <f t="shared" si="0"/>
        <v>3.5925925925925926</v>
      </c>
      <c r="L23" s="26">
        <v>239</v>
      </c>
      <c r="M23" s="25">
        <v>8266</v>
      </c>
      <c r="N23" s="49">
        <f t="shared" si="1"/>
        <v>4.859494415049971</v>
      </c>
      <c r="O23" s="25">
        <v>46</v>
      </c>
      <c r="P23" s="25">
        <v>56</v>
      </c>
      <c r="Q23" s="98">
        <v>2401</v>
      </c>
      <c r="R23" s="98">
        <v>5500</v>
      </c>
      <c r="S23" s="98">
        <v>1500</v>
      </c>
      <c r="T23" s="98">
        <v>3500</v>
      </c>
      <c r="U23" s="103">
        <f t="shared" si="2"/>
        <v>12901</v>
      </c>
      <c r="V23" s="39">
        <f t="shared" si="3"/>
        <v>7.584362139917696</v>
      </c>
      <c r="W23" s="98">
        <v>2543</v>
      </c>
      <c r="X23" s="103">
        <v>25427</v>
      </c>
      <c r="Y23" s="58">
        <f t="shared" si="4"/>
        <v>14.948265726043504</v>
      </c>
      <c r="Z23" s="27">
        <f t="shared" si="5"/>
        <v>0.5073740512054116</v>
      </c>
      <c r="AA23" s="185">
        <v>18997</v>
      </c>
      <c r="AB23" s="98">
        <f t="shared" si="6"/>
        <v>11.168136390358612</v>
      </c>
      <c r="AC23" s="103">
        <v>2638</v>
      </c>
      <c r="AD23" s="58">
        <f t="shared" si="7"/>
        <v>1.5508524397413286</v>
      </c>
      <c r="AE23" s="27">
        <f t="shared" si="8"/>
        <v>0.13886403116281518</v>
      </c>
      <c r="AF23" s="103">
        <v>4125</v>
      </c>
      <c r="AG23" s="103">
        <v>8767</v>
      </c>
      <c r="AH23" s="103">
        <v>672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</row>
    <row r="24" spans="1:78" ht="12.75">
      <c r="A24" s="15" t="s">
        <v>118</v>
      </c>
      <c r="B24" s="15" t="s">
        <v>30</v>
      </c>
      <c r="C24" s="25">
        <v>2160</v>
      </c>
      <c r="D24" s="25" t="s">
        <v>121</v>
      </c>
      <c r="E24" s="25" t="s">
        <v>123</v>
      </c>
      <c r="F24" s="25"/>
      <c r="G24" s="25">
        <v>15750</v>
      </c>
      <c r="H24" s="25">
        <v>3639</v>
      </c>
      <c r="I24" s="25">
        <v>2753</v>
      </c>
      <c r="J24" s="25">
        <v>22827</v>
      </c>
      <c r="K24" s="49">
        <f t="shared" si="0"/>
        <v>10.568055555555556</v>
      </c>
      <c r="L24" s="26">
        <v>796</v>
      </c>
      <c r="M24" s="25">
        <v>22636</v>
      </c>
      <c r="N24" s="49">
        <f t="shared" si="1"/>
        <v>10.47962962962963</v>
      </c>
      <c r="O24" s="25">
        <v>618</v>
      </c>
      <c r="P24" s="25">
        <v>337</v>
      </c>
      <c r="Q24" s="98">
        <v>5630</v>
      </c>
      <c r="R24" s="98">
        <v>8000</v>
      </c>
      <c r="S24" s="98">
        <v>33000</v>
      </c>
      <c r="T24" s="98">
        <v>0</v>
      </c>
      <c r="U24" s="103">
        <f t="shared" si="2"/>
        <v>46630</v>
      </c>
      <c r="V24" s="39">
        <f t="shared" si="3"/>
        <v>21.587962962962962</v>
      </c>
      <c r="W24" s="98">
        <v>2429</v>
      </c>
      <c r="X24" s="103">
        <v>56924</v>
      </c>
      <c r="Y24" s="58">
        <f t="shared" si="4"/>
        <v>26.353703703703705</v>
      </c>
      <c r="Z24" s="27">
        <f t="shared" si="5"/>
        <v>0.8191623919612114</v>
      </c>
      <c r="AA24" s="185">
        <v>55400</v>
      </c>
      <c r="AB24" s="98">
        <f t="shared" si="6"/>
        <v>25.64814814814815</v>
      </c>
      <c r="AC24" s="103">
        <v>7377</v>
      </c>
      <c r="AD24" s="58">
        <f t="shared" si="7"/>
        <v>3.415277777777778</v>
      </c>
      <c r="AE24" s="27">
        <f t="shared" si="8"/>
        <v>0.13315884476534295</v>
      </c>
      <c r="AF24" s="103">
        <v>15614</v>
      </c>
      <c r="AG24" s="103">
        <v>28827</v>
      </c>
      <c r="AH24" s="103">
        <v>3029</v>
      </c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</row>
    <row r="25" spans="1:78" ht="12.75">
      <c r="A25" s="15" t="s">
        <v>119</v>
      </c>
      <c r="B25" s="15" t="s">
        <v>16</v>
      </c>
      <c r="C25" s="25">
        <v>917</v>
      </c>
      <c r="D25" s="25" t="s">
        <v>121</v>
      </c>
      <c r="E25" s="25" t="s">
        <v>97</v>
      </c>
      <c r="F25" s="25"/>
      <c r="G25" s="25">
        <v>5504</v>
      </c>
      <c r="H25" s="25">
        <v>2773</v>
      </c>
      <c r="I25" s="25">
        <v>700</v>
      </c>
      <c r="J25" s="25">
        <v>10229</v>
      </c>
      <c r="K25" s="49">
        <f t="shared" si="0"/>
        <v>11.15485278080698</v>
      </c>
      <c r="L25" s="26">
        <v>487</v>
      </c>
      <c r="M25" s="25">
        <v>9582</v>
      </c>
      <c r="N25" s="49">
        <f t="shared" si="1"/>
        <v>10.449291166848418</v>
      </c>
      <c r="O25" s="25">
        <v>255</v>
      </c>
      <c r="P25" s="25">
        <v>114</v>
      </c>
      <c r="Q25" s="98">
        <v>870</v>
      </c>
      <c r="R25" s="98">
        <v>17299</v>
      </c>
      <c r="S25" s="98">
        <v>0</v>
      </c>
      <c r="T25" s="98">
        <v>0</v>
      </c>
      <c r="U25" s="103">
        <f t="shared" si="2"/>
        <v>18169</v>
      </c>
      <c r="V25" s="39">
        <f t="shared" si="3"/>
        <v>19.81352235550709</v>
      </c>
      <c r="W25" s="98">
        <v>2018</v>
      </c>
      <c r="X25" s="103">
        <v>20789</v>
      </c>
      <c r="Y25" s="58">
        <f t="shared" si="4"/>
        <v>22.670665212649947</v>
      </c>
      <c r="Z25" s="27">
        <f t="shared" si="5"/>
        <v>0.87397181201597</v>
      </c>
      <c r="AA25" s="185">
        <v>21072</v>
      </c>
      <c r="AB25" s="98">
        <f t="shared" si="6"/>
        <v>22.97928026172301</v>
      </c>
      <c r="AC25" s="103">
        <v>7819</v>
      </c>
      <c r="AD25" s="58">
        <f t="shared" si="7"/>
        <v>8.526717557251908</v>
      </c>
      <c r="AE25" s="27">
        <f t="shared" si="8"/>
        <v>0.37106112376613515</v>
      </c>
      <c r="AF25" s="103">
        <v>8289</v>
      </c>
      <c r="AG25" s="103">
        <v>8289</v>
      </c>
      <c r="AH25" s="103">
        <v>586</v>
      </c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</row>
    <row r="26" spans="1:78" s="10" customFormat="1" ht="12.75">
      <c r="A26" s="15" t="s">
        <v>119</v>
      </c>
      <c r="B26" s="15" t="s">
        <v>33</v>
      </c>
      <c r="C26" s="25">
        <v>1274</v>
      </c>
      <c r="D26" s="25" t="s">
        <v>121</v>
      </c>
      <c r="E26" s="25" t="s">
        <v>97</v>
      </c>
      <c r="F26" s="25"/>
      <c r="G26" s="25">
        <v>9829</v>
      </c>
      <c r="H26" s="25">
        <v>3189</v>
      </c>
      <c r="I26" s="25">
        <v>6725</v>
      </c>
      <c r="J26" s="25">
        <v>22124</v>
      </c>
      <c r="K26" s="49">
        <f t="shared" si="0"/>
        <v>17.365777080062795</v>
      </c>
      <c r="L26" s="26">
        <v>580</v>
      </c>
      <c r="M26" s="25">
        <v>16920</v>
      </c>
      <c r="N26" s="49">
        <f t="shared" si="1"/>
        <v>13.281004709576138</v>
      </c>
      <c r="O26" s="25">
        <v>233</v>
      </c>
      <c r="P26" s="25">
        <v>193</v>
      </c>
      <c r="Q26" s="98">
        <v>1276</v>
      </c>
      <c r="R26" s="98">
        <v>46925</v>
      </c>
      <c r="S26" s="98">
        <v>0</v>
      </c>
      <c r="T26" s="98">
        <v>0</v>
      </c>
      <c r="U26" s="103">
        <f t="shared" si="2"/>
        <v>48201</v>
      </c>
      <c r="V26" s="39">
        <f t="shared" si="3"/>
        <v>37.834379905808476</v>
      </c>
      <c r="W26" s="98">
        <v>2264</v>
      </c>
      <c r="X26" s="103">
        <v>54694</v>
      </c>
      <c r="Y26" s="58">
        <f t="shared" si="4"/>
        <v>42.9309262166405</v>
      </c>
      <c r="Z26" s="27">
        <f t="shared" si="5"/>
        <v>0.8812849672724613</v>
      </c>
      <c r="AA26" s="185">
        <v>47753</v>
      </c>
      <c r="AB26" s="98">
        <f t="shared" si="6"/>
        <v>37.482731554160125</v>
      </c>
      <c r="AC26" s="103">
        <v>6745</v>
      </c>
      <c r="AD26" s="58">
        <f t="shared" si="7"/>
        <v>5.294348508634223</v>
      </c>
      <c r="AE26" s="27">
        <f t="shared" si="8"/>
        <v>0.14124767030343643</v>
      </c>
      <c r="AF26" s="103">
        <v>19700</v>
      </c>
      <c r="AG26" s="103">
        <v>22819</v>
      </c>
      <c r="AH26" s="103">
        <v>7713</v>
      </c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</row>
    <row r="27" spans="1:78" s="29" customFormat="1" ht="12.75">
      <c r="A27" s="15" t="s">
        <v>1</v>
      </c>
      <c r="B27" s="15" t="s">
        <v>19</v>
      </c>
      <c r="C27" s="25">
        <v>664</v>
      </c>
      <c r="D27" s="25" t="s">
        <v>120</v>
      </c>
      <c r="E27" s="25" t="s">
        <v>123</v>
      </c>
      <c r="F27" s="25"/>
      <c r="G27" s="25">
        <v>3794</v>
      </c>
      <c r="H27" s="25">
        <v>1678</v>
      </c>
      <c r="I27" s="25">
        <v>4668</v>
      </c>
      <c r="J27" s="25">
        <v>11068</v>
      </c>
      <c r="K27" s="49">
        <f t="shared" si="0"/>
        <v>16.66867469879518</v>
      </c>
      <c r="L27" s="26">
        <v>193</v>
      </c>
      <c r="M27" s="25">
        <v>22187</v>
      </c>
      <c r="N27" s="49">
        <f t="shared" si="1"/>
        <v>33.41415662650602</v>
      </c>
      <c r="O27" s="25">
        <v>642</v>
      </c>
      <c r="P27" s="25">
        <v>217</v>
      </c>
      <c r="Q27" s="98">
        <v>2288</v>
      </c>
      <c r="R27" s="98">
        <v>2350</v>
      </c>
      <c r="S27" s="98">
        <v>2996</v>
      </c>
      <c r="T27" s="98">
        <v>0</v>
      </c>
      <c r="U27" s="103">
        <f t="shared" si="2"/>
        <v>7634</v>
      </c>
      <c r="V27" s="39">
        <f t="shared" si="3"/>
        <v>11.49698795180723</v>
      </c>
      <c r="W27" s="98">
        <v>2348</v>
      </c>
      <c r="X27" s="103">
        <v>13082</v>
      </c>
      <c r="Y27" s="58">
        <f t="shared" si="4"/>
        <v>19.701807228915662</v>
      </c>
      <c r="Z27" s="27">
        <f t="shared" si="5"/>
        <v>0.5835499159149977</v>
      </c>
      <c r="AA27" s="185">
        <v>13340</v>
      </c>
      <c r="AB27" s="98">
        <f t="shared" si="6"/>
        <v>20.09036144578313</v>
      </c>
      <c r="AC27" s="103">
        <v>3399</v>
      </c>
      <c r="AD27" s="58">
        <f t="shared" si="7"/>
        <v>5.118975903614458</v>
      </c>
      <c r="AE27" s="27">
        <f t="shared" si="8"/>
        <v>0.2547976011994003</v>
      </c>
      <c r="AF27" s="103">
        <v>2813</v>
      </c>
      <c r="AG27" s="103">
        <v>3313</v>
      </c>
      <c r="AH27" s="103">
        <v>253</v>
      </c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</row>
    <row r="28" spans="1:78" ht="12.75">
      <c r="A28" s="15" t="s">
        <v>2</v>
      </c>
      <c r="B28" s="15" t="s">
        <v>15</v>
      </c>
      <c r="C28" s="25">
        <v>1671</v>
      </c>
      <c r="D28" s="25" t="s">
        <v>120</v>
      </c>
      <c r="E28" s="25" t="s">
        <v>123</v>
      </c>
      <c r="F28" s="25"/>
      <c r="G28" s="25">
        <v>10719</v>
      </c>
      <c r="H28" s="25">
        <v>4606</v>
      </c>
      <c r="I28" s="25">
        <v>8981</v>
      </c>
      <c r="J28" s="25">
        <v>24696</v>
      </c>
      <c r="K28" s="49">
        <f t="shared" si="0"/>
        <v>14.779174147217235</v>
      </c>
      <c r="L28" s="26">
        <v>1122</v>
      </c>
      <c r="M28" s="25">
        <v>31983</v>
      </c>
      <c r="N28" s="49">
        <f t="shared" si="1"/>
        <v>19.14003590664273</v>
      </c>
      <c r="O28" s="25">
        <v>573</v>
      </c>
      <c r="P28" s="25">
        <v>169</v>
      </c>
      <c r="Q28" s="98">
        <v>7457</v>
      </c>
      <c r="R28" s="98">
        <v>10100</v>
      </c>
      <c r="S28" s="98">
        <v>5500</v>
      </c>
      <c r="T28" s="98">
        <v>6000</v>
      </c>
      <c r="U28" s="103">
        <f t="shared" si="2"/>
        <v>29057</v>
      </c>
      <c r="V28" s="39">
        <f t="shared" si="3"/>
        <v>17.388988629563137</v>
      </c>
      <c r="W28" s="98">
        <v>2118</v>
      </c>
      <c r="X28" s="103">
        <v>35640</v>
      </c>
      <c r="Y28" s="58">
        <f t="shared" si="4"/>
        <v>21.328545780969478</v>
      </c>
      <c r="Z28" s="27">
        <f t="shared" si="5"/>
        <v>0.8152918069584736</v>
      </c>
      <c r="AA28" s="185">
        <v>34570</v>
      </c>
      <c r="AB28" s="98">
        <f t="shared" si="6"/>
        <v>20.688210652304008</v>
      </c>
      <c r="AC28" s="103">
        <v>6848</v>
      </c>
      <c r="AD28" s="58">
        <f t="shared" si="7"/>
        <v>4.098144823459006</v>
      </c>
      <c r="AE28" s="27">
        <f t="shared" si="8"/>
        <v>0.19809083019959503</v>
      </c>
      <c r="AF28" s="103">
        <v>7672</v>
      </c>
      <c r="AG28" s="103">
        <v>16129</v>
      </c>
      <c r="AH28" s="103">
        <v>2999</v>
      </c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</row>
    <row r="29" spans="1:78" ht="12.75">
      <c r="A29" s="15" t="s">
        <v>1</v>
      </c>
      <c r="B29" s="15" t="s">
        <v>18</v>
      </c>
      <c r="C29" s="25">
        <v>307</v>
      </c>
      <c r="D29" s="25" t="s">
        <v>120</v>
      </c>
      <c r="E29" s="25" t="s">
        <v>123</v>
      </c>
      <c r="F29" s="25"/>
      <c r="G29" s="25">
        <v>1564</v>
      </c>
      <c r="H29" s="25">
        <v>825</v>
      </c>
      <c r="I29" s="25">
        <v>0</v>
      </c>
      <c r="J29" s="25">
        <v>2441</v>
      </c>
      <c r="K29" s="49">
        <f t="shared" si="0"/>
        <v>7.95114006514658</v>
      </c>
      <c r="L29" s="26">
        <v>219</v>
      </c>
      <c r="M29" s="25">
        <v>3791</v>
      </c>
      <c r="N29" s="49">
        <f t="shared" si="1"/>
        <v>12.348534201954397</v>
      </c>
      <c r="O29" s="25">
        <v>418</v>
      </c>
      <c r="P29" s="25">
        <v>28</v>
      </c>
      <c r="Q29" s="98">
        <v>1058</v>
      </c>
      <c r="R29" s="98">
        <v>500</v>
      </c>
      <c r="S29" s="98">
        <v>250</v>
      </c>
      <c r="T29" s="98">
        <v>1000</v>
      </c>
      <c r="U29" s="103">
        <f t="shared" si="2"/>
        <v>2808</v>
      </c>
      <c r="V29" s="39">
        <f t="shared" si="3"/>
        <v>9.146579804560261</v>
      </c>
      <c r="W29" s="98">
        <v>1973</v>
      </c>
      <c r="X29" s="103">
        <v>14609</v>
      </c>
      <c r="Y29" s="58">
        <f t="shared" si="4"/>
        <v>47.586319218241044</v>
      </c>
      <c r="Z29" s="27">
        <f t="shared" si="5"/>
        <v>0.1922102813334246</v>
      </c>
      <c r="AA29" s="185">
        <v>11198</v>
      </c>
      <c r="AB29" s="98">
        <f t="shared" si="6"/>
        <v>36.47557003257329</v>
      </c>
      <c r="AC29" s="103">
        <v>1781</v>
      </c>
      <c r="AD29" s="58">
        <f t="shared" si="7"/>
        <v>5.801302931596092</v>
      </c>
      <c r="AE29" s="27">
        <f t="shared" si="8"/>
        <v>0.15904625826040364</v>
      </c>
      <c r="AF29" s="103">
        <v>3944</v>
      </c>
      <c r="AG29" s="103">
        <v>4685</v>
      </c>
      <c r="AH29" s="103">
        <v>358</v>
      </c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</row>
    <row r="30" spans="1:78" ht="12.75">
      <c r="A30" s="15" t="s">
        <v>118</v>
      </c>
      <c r="B30" s="15" t="s">
        <v>21</v>
      </c>
      <c r="C30" s="25">
        <v>2469</v>
      </c>
      <c r="D30" s="25" t="s">
        <v>121</v>
      </c>
      <c r="E30" s="25" t="s">
        <v>97</v>
      </c>
      <c r="F30" s="25"/>
      <c r="G30" s="25">
        <v>1652</v>
      </c>
      <c r="H30" s="25">
        <v>1090</v>
      </c>
      <c r="I30" s="25">
        <v>1387</v>
      </c>
      <c r="J30" s="25">
        <v>4175</v>
      </c>
      <c r="K30" s="49">
        <f t="shared" si="0"/>
        <v>1.6909680032401782</v>
      </c>
      <c r="L30" s="26">
        <v>123</v>
      </c>
      <c r="M30" s="25">
        <v>2752</v>
      </c>
      <c r="N30" s="49">
        <f t="shared" si="1"/>
        <v>1.1146213041717294</v>
      </c>
      <c r="O30" s="25">
        <v>170</v>
      </c>
      <c r="P30" s="25">
        <v>14</v>
      </c>
      <c r="Q30" s="98">
        <v>915</v>
      </c>
      <c r="R30" s="98">
        <v>3500</v>
      </c>
      <c r="S30" s="98">
        <v>0</v>
      </c>
      <c r="T30" s="98">
        <v>0</v>
      </c>
      <c r="U30" s="103">
        <f t="shared" si="2"/>
        <v>4415</v>
      </c>
      <c r="V30" s="39">
        <f t="shared" si="3"/>
        <v>1.7881733495342245</v>
      </c>
      <c r="W30" s="98">
        <v>1954</v>
      </c>
      <c r="X30" s="103">
        <v>6369</v>
      </c>
      <c r="Y30" s="58">
        <f t="shared" si="4"/>
        <v>2.5795868772782504</v>
      </c>
      <c r="Z30" s="27">
        <f t="shared" si="5"/>
        <v>0.6932014444967813</v>
      </c>
      <c r="AA30" s="185">
        <v>5873</v>
      </c>
      <c r="AB30" s="98">
        <f t="shared" si="6"/>
        <v>2.378695828270555</v>
      </c>
      <c r="AC30" s="103">
        <v>1753</v>
      </c>
      <c r="AD30" s="58">
        <f t="shared" si="7"/>
        <v>0.7100040502227623</v>
      </c>
      <c r="AE30" s="27">
        <f t="shared" si="8"/>
        <v>0.29848459049889325</v>
      </c>
      <c r="AF30" s="103">
        <v>3214</v>
      </c>
      <c r="AG30" s="103">
        <v>3214</v>
      </c>
      <c r="AH30" s="103">
        <v>223</v>
      </c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</row>
    <row r="31" spans="1:78" s="10" customFormat="1" ht="12.75">
      <c r="A31" s="15" t="s">
        <v>118</v>
      </c>
      <c r="B31" s="15" t="s">
        <v>22</v>
      </c>
      <c r="C31" s="25">
        <v>1035</v>
      </c>
      <c r="D31" s="25" t="s">
        <v>120</v>
      </c>
      <c r="E31" s="25" t="s">
        <v>123</v>
      </c>
      <c r="F31" s="25"/>
      <c r="G31" s="25">
        <v>9526</v>
      </c>
      <c r="H31" s="25">
        <v>1894</v>
      </c>
      <c r="I31" s="25">
        <v>2396</v>
      </c>
      <c r="J31" s="25">
        <v>13930</v>
      </c>
      <c r="K31" s="49">
        <f t="shared" si="0"/>
        <v>13.458937198067632</v>
      </c>
      <c r="L31" s="26">
        <v>475</v>
      </c>
      <c r="M31" s="25">
        <v>9850</v>
      </c>
      <c r="N31" s="49">
        <f t="shared" si="1"/>
        <v>9.516908212560386</v>
      </c>
      <c r="O31" s="25">
        <v>398</v>
      </c>
      <c r="P31" s="25">
        <v>81</v>
      </c>
      <c r="Q31" s="98">
        <v>3164</v>
      </c>
      <c r="R31" s="98">
        <v>6000</v>
      </c>
      <c r="S31" s="98">
        <v>4000</v>
      </c>
      <c r="T31" s="98">
        <v>0</v>
      </c>
      <c r="U31" s="103">
        <f t="shared" si="2"/>
        <v>13164</v>
      </c>
      <c r="V31" s="39">
        <f t="shared" si="3"/>
        <v>12.718840579710145</v>
      </c>
      <c r="W31" s="98">
        <v>2348</v>
      </c>
      <c r="X31" s="103">
        <v>19152</v>
      </c>
      <c r="Y31" s="58">
        <f t="shared" si="4"/>
        <v>18.504347826086956</v>
      </c>
      <c r="Z31" s="27">
        <f t="shared" si="5"/>
        <v>0.6873433583959899</v>
      </c>
      <c r="AA31" s="185">
        <v>15673</v>
      </c>
      <c r="AB31" s="98">
        <f t="shared" si="6"/>
        <v>15.142995169082125</v>
      </c>
      <c r="AC31" s="103">
        <v>2232</v>
      </c>
      <c r="AD31" s="58">
        <f t="shared" si="7"/>
        <v>2.1565217391304348</v>
      </c>
      <c r="AE31" s="27">
        <f t="shared" si="8"/>
        <v>0.14241051489823264</v>
      </c>
      <c r="AF31" s="103">
        <v>4047</v>
      </c>
      <c r="AG31" s="103">
        <v>7360</v>
      </c>
      <c r="AH31" s="103">
        <v>1164</v>
      </c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</row>
    <row r="32" spans="1:78" s="29" customFormat="1" ht="12.75">
      <c r="A32" s="15" t="s">
        <v>119</v>
      </c>
      <c r="B32" s="15" t="s">
        <v>34</v>
      </c>
      <c r="C32" s="25">
        <v>1083</v>
      </c>
      <c r="D32" s="25" t="s">
        <v>121</v>
      </c>
      <c r="E32" s="25" t="s">
        <v>97</v>
      </c>
      <c r="F32" s="25"/>
      <c r="G32" s="25">
        <v>6194</v>
      </c>
      <c r="H32" s="25">
        <v>1892</v>
      </c>
      <c r="I32" s="25">
        <v>60</v>
      </c>
      <c r="J32" s="25">
        <v>8746</v>
      </c>
      <c r="K32" s="49">
        <f t="shared" si="0"/>
        <v>8.075715604801477</v>
      </c>
      <c r="L32" s="26">
        <v>267</v>
      </c>
      <c r="M32" s="25">
        <v>6523</v>
      </c>
      <c r="N32" s="49">
        <f t="shared" si="1"/>
        <v>6.023084025854109</v>
      </c>
      <c r="O32" s="25">
        <v>53</v>
      </c>
      <c r="P32" s="25">
        <v>57</v>
      </c>
      <c r="Q32" s="98">
        <v>1119</v>
      </c>
      <c r="R32" s="98">
        <v>22141</v>
      </c>
      <c r="S32" s="98">
        <v>0</v>
      </c>
      <c r="T32" s="98">
        <v>0</v>
      </c>
      <c r="U32" s="103">
        <f t="shared" si="2"/>
        <v>23260</v>
      </c>
      <c r="V32" s="39">
        <f t="shared" si="3"/>
        <v>21.477377654662973</v>
      </c>
      <c r="W32" s="98">
        <v>1998</v>
      </c>
      <c r="X32" s="103">
        <v>28336</v>
      </c>
      <c r="Y32" s="58">
        <f t="shared" si="4"/>
        <v>26.164358264081255</v>
      </c>
      <c r="Z32" s="27">
        <f t="shared" si="5"/>
        <v>0.8208639186900056</v>
      </c>
      <c r="AA32" s="185">
        <v>29888</v>
      </c>
      <c r="AB32" s="98">
        <f t="shared" si="6"/>
        <v>27.59741458910434</v>
      </c>
      <c r="AC32" s="103">
        <v>4820</v>
      </c>
      <c r="AD32" s="58">
        <f t="shared" si="7"/>
        <v>4.450600184672207</v>
      </c>
      <c r="AE32" s="27">
        <f t="shared" si="8"/>
        <v>0.16126873661670235</v>
      </c>
      <c r="AF32" s="103">
        <v>7500</v>
      </c>
      <c r="AG32" s="103">
        <v>7905</v>
      </c>
      <c r="AH32" s="103">
        <v>1258</v>
      </c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</row>
    <row r="33" spans="1:78" ht="12.75">
      <c r="A33" s="15" t="s">
        <v>118</v>
      </c>
      <c r="B33" s="15" t="s">
        <v>23</v>
      </c>
      <c r="C33" s="25">
        <v>499</v>
      </c>
      <c r="D33" s="25" t="s">
        <v>120</v>
      </c>
      <c r="E33" s="25" t="s">
        <v>124</v>
      </c>
      <c r="F33" s="25"/>
      <c r="G33" s="25">
        <v>1901</v>
      </c>
      <c r="H33" s="25">
        <v>1036</v>
      </c>
      <c r="I33" s="25">
        <v>0</v>
      </c>
      <c r="J33" s="25">
        <v>2938</v>
      </c>
      <c r="K33" s="49">
        <f t="shared" si="0"/>
        <v>5.887775551102204</v>
      </c>
      <c r="L33" s="26">
        <v>275</v>
      </c>
      <c r="M33" s="25">
        <v>3791</v>
      </c>
      <c r="N33" s="49">
        <f t="shared" si="1"/>
        <v>7.597194388777555</v>
      </c>
      <c r="O33" s="25">
        <v>230</v>
      </c>
      <c r="P33" s="25">
        <v>66</v>
      </c>
      <c r="Q33" s="98">
        <v>872</v>
      </c>
      <c r="R33" s="98">
        <v>1500</v>
      </c>
      <c r="S33" s="98">
        <v>0</v>
      </c>
      <c r="T33" s="98">
        <v>0</v>
      </c>
      <c r="U33" s="103">
        <f t="shared" si="2"/>
        <v>2372</v>
      </c>
      <c r="V33" s="39">
        <f t="shared" si="3"/>
        <v>4.753507014028056</v>
      </c>
      <c r="W33" s="98">
        <v>1636</v>
      </c>
      <c r="X33" s="103">
        <v>7880</v>
      </c>
      <c r="Y33" s="58">
        <f t="shared" si="4"/>
        <v>15.791583166332666</v>
      </c>
      <c r="Z33" s="27">
        <f t="shared" si="5"/>
        <v>0.30101522842639594</v>
      </c>
      <c r="AA33" s="185">
        <v>8158</v>
      </c>
      <c r="AB33" s="98">
        <f t="shared" si="6"/>
        <v>16.34869739478958</v>
      </c>
      <c r="AC33" s="103">
        <v>1055</v>
      </c>
      <c r="AD33" s="58">
        <f t="shared" si="7"/>
        <v>2.1142284569138274</v>
      </c>
      <c r="AE33" s="27">
        <f t="shared" si="8"/>
        <v>0.12932091198823242</v>
      </c>
      <c r="AF33" s="103">
        <v>2325</v>
      </c>
      <c r="AG33" s="103">
        <v>2325</v>
      </c>
      <c r="AH33" s="103">
        <v>169</v>
      </c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</row>
    <row r="34" spans="1:78" ht="12.75">
      <c r="A34" s="15" t="s">
        <v>118</v>
      </c>
      <c r="B34" s="15" t="s">
        <v>24</v>
      </c>
      <c r="C34" s="25">
        <v>246</v>
      </c>
      <c r="D34" s="25" t="s">
        <v>120</v>
      </c>
      <c r="E34" s="25" t="s">
        <v>123</v>
      </c>
      <c r="F34" s="25"/>
      <c r="G34" s="25">
        <v>2855</v>
      </c>
      <c r="H34" s="25">
        <v>1712</v>
      </c>
      <c r="I34" s="25">
        <v>298</v>
      </c>
      <c r="J34" s="25">
        <v>5838</v>
      </c>
      <c r="K34" s="49">
        <f t="shared" si="0"/>
        <v>23.73170731707317</v>
      </c>
      <c r="L34" s="26">
        <v>795</v>
      </c>
      <c r="M34" s="25">
        <v>7779</v>
      </c>
      <c r="N34" s="49">
        <f t="shared" si="1"/>
        <v>31.621951219512194</v>
      </c>
      <c r="O34" s="25">
        <v>164</v>
      </c>
      <c r="P34" s="25">
        <v>84</v>
      </c>
      <c r="Q34" s="98">
        <v>1593</v>
      </c>
      <c r="R34" s="98">
        <v>2200</v>
      </c>
      <c r="S34" s="98">
        <v>800</v>
      </c>
      <c r="T34" s="98">
        <v>0</v>
      </c>
      <c r="U34" s="103">
        <f t="shared" si="2"/>
        <v>4593</v>
      </c>
      <c r="V34" s="39">
        <f t="shared" si="3"/>
        <v>18.670731707317074</v>
      </c>
      <c r="W34" s="98">
        <v>1943</v>
      </c>
      <c r="X34" s="103">
        <v>10922</v>
      </c>
      <c r="Y34" s="58">
        <f t="shared" si="4"/>
        <v>44.39837398373984</v>
      </c>
      <c r="Z34" s="27">
        <f t="shared" si="5"/>
        <v>0.4205273759384728</v>
      </c>
      <c r="AA34" s="185">
        <v>9692</v>
      </c>
      <c r="AB34" s="98">
        <f t="shared" si="6"/>
        <v>39.39837398373984</v>
      </c>
      <c r="AC34" s="103">
        <v>1768</v>
      </c>
      <c r="AD34" s="58">
        <f t="shared" si="7"/>
        <v>7.186991869918699</v>
      </c>
      <c r="AE34" s="27">
        <f t="shared" si="8"/>
        <v>0.18241848947585637</v>
      </c>
      <c r="AF34" s="103">
        <v>3565</v>
      </c>
      <c r="AG34" s="103">
        <v>3565</v>
      </c>
      <c r="AH34" s="103">
        <v>273</v>
      </c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</row>
    <row r="35" spans="1:78" ht="12.75">
      <c r="A35" s="15" t="s">
        <v>118</v>
      </c>
      <c r="B35" s="15" t="s">
        <v>25</v>
      </c>
      <c r="C35" s="25">
        <v>661</v>
      </c>
      <c r="D35" s="25" t="s">
        <v>121</v>
      </c>
      <c r="E35" s="25" t="s">
        <v>123</v>
      </c>
      <c r="F35" s="25"/>
      <c r="G35" s="25">
        <v>1435</v>
      </c>
      <c r="H35" s="25">
        <v>1123</v>
      </c>
      <c r="I35" s="25">
        <v>2038</v>
      </c>
      <c r="J35" s="25">
        <v>5118</v>
      </c>
      <c r="K35" s="49">
        <f t="shared" si="0"/>
        <v>7.742813918305598</v>
      </c>
      <c r="L35" s="26">
        <v>127</v>
      </c>
      <c r="M35" s="25">
        <v>7060</v>
      </c>
      <c r="N35" s="49">
        <f t="shared" si="1"/>
        <v>10.680786686838124</v>
      </c>
      <c r="O35" s="25">
        <v>478</v>
      </c>
      <c r="P35" s="25">
        <v>23</v>
      </c>
      <c r="Q35" s="98">
        <v>6587</v>
      </c>
      <c r="R35" s="98">
        <v>3500</v>
      </c>
      <c r="S35" s="98">
        <v>3000</v>
      </c>
      <c r="T35" s="98">
        <v>0</v>
      </c>
      <c r="U35" s="103">
        <f t="shared" si="2"/>
        <v>13087</v>
      </c>
      <c r="V35" s="39">
        <f t="shared" si="3"/>
        <v>19.798789712556733</v>
      </c>
      <c r="W35" s="98">
        <v>2378</v>
      </c>
      <c r="X35" s="103">
        <v>15674</v>
      </c>
      <c r="Y35" s="58">
        <f t="shared" si="4"/>
        <v>23.712556732223902</v>
      </c>
      <c r="Z35" s="27">
        <f t="shared" si="5"/>
        <v>0.8349495980604823</v>
      </c>
      <c r="AA35" s="185">
        <v>12694</v>
      </c>
      <c r="AB35" s="98">
        <f t="shared" si="6"/>
        <v>19.20423600605144</v>
      </c>
      <c r="AC35" s="103">
        <v>2200</v>
      </c>
      <c r="AD35" s="58">
        <f t="shared" si="7"/>
        <v>3.3282904689863844</v>
      </c>
      <c r="AE35" s="27">
        <f t="shared" si="8"/>
        <v>0.1733102253032929</v>
      </c>
      <c r="AF35" s="103">
        <v>7698</v>
      </c>
      <c r="AG35" s="103">
        <v>7698</v>
      </c>
      <c r="AH35" s="103">
        <v>589</v>
      </c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</row>
    <row r="36" spans="1:78" s="10" customFormat="1" ht="12.75">
      <c r="A36" s="15" t="s">
        <v>2</v>
      </c>
      <c r="B36" s="15" t="s">
        <v>26</v>
      </c>
      <c r="C36" s="25">
        <v>12929</v>
      </c>
      <c r="D36" s="25" t="s">
        <v>121</v>
      </c>
      <c r="E36" s="25" t="s">
        <v>99</v>
      </c>
      <c r="F36" s="25"/>
      <c r="G36" s="25">
        <v>29140</v>
      </c>
      <c r="H36" s="25">
        <v>9254</v>
      </c>
      <c r="I36" s="25">
        <v>1052</v>
      </c>
      <c r="J36" s="25">
        <v>41607</v>
      </c>
      <c r="K36" s="49">
        <f t="shared" si="0"/>
        <v>3.218114316652487</v>
      </c>
      <c r="L36" s="26">
        <v>1648</v>
      </c>
      <c r="M36" s="25">
        <v>57826</v>
      </c>
      <c r="N36" s="49">
        <f t="shared" si="1"/>
        <v>4.472581019413721</v>
      </c>
      <c r="O36" s="25">
        <v>388</v>
      </c>
      <c r="P36" s="25">
        <v>471</v>
      </c>
      <c r="Q36" s="98">
        <v>13078</v>
      </c>
      <c r="R36" s="98">
        <v>0</v>
      </c>
      <c r="S36" s="98">
        <v>143300</v>
      </c>
      <c r="T36" s="98">
        <v>0</v>
      </c>
      <c r="U36" s="103">
        <f t="shared" si="2"/>
        <v>156378</v>
      </c>
      <c r="V36" s="39">
        <f t="shared" si="3"/>
        <v>12.095134967901616</v>
      </c>
      <c r="W36" s="98">
        <v>18983</v>
      </c>
      <c r="X36" s="103">
        <v>203846</v>
      </c>
      <c r="Y36" s="58">
        <f t="shared" si="4"/>
        <v>15.766571273880423</v>
      </c>
      <c r="Z36" s="27">
        <f t="shared" si="5"/>
        <v>0.7671379374625943</v>
      </c>
      <c r="AA36" s="185">
        <v>204380</v>
      </c>
      <c r="AB36" s="98">
        <f t="shared" si="6"/>
        <v>15.80787377214015</v>
      </c>
      <c r="AC36" s="103">
        <v>32105</v>
      </c>
      <c r="AD36" s="58">
        <f t="shared" si="7"/>
        <v>2.4831773532369095</v>
      </c>
      <c r="AE36" s="27">
        <f t="shared" si="8"/>
        <v>0.15708484196105293</v>
      </c>
      <c r="AF36" s="103">
        <v>26938</v>
      </c>
      <c r="AG36" s="103">
        <v>124933</v>
      </c>
      <c r="AH36" s="103">
        <v>19806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</row>
    <row r="37" spans="1:78" s="29" customFormat="1" ht="12.75">
      <c r="A37" s="15" t="s">
        <v>119</v>
      </c>
      <c r="B37" s="15" t="s">
        <v>60</v>
      </c>
      <c r="C37" s="25">
        <v>6985</v>
      </c>
      <c r="D37" s="25" t="s">
        <v>120</v>
      </c>
      <c r="E37" s="25" t="s">
        <v>97</v>
      </c>
      <c r="F37" s="25"/>
      <c r="G37" s="25">
        <v>13107</v>
      </c>
      <c r="H37" s="25">
        <v>3912</v>
      </c>
      <c r="I37" s="25">
        <v>2263</v>
      </c>
      <c r="J37" s="25">
        <v>20157</v>
      </c>
      <c r="K37" s="49">
        <f t="shared" si="0"/>
        <v>2.8857551896921976</v>
      </c>
      <c r="L37" s="26">
        <v>900</v>
      </c>
      <c r="M37" s="25">
        <v>27458</v>
      </c>
      <c r="N37" s="49">
        <f t="shared" si="1"/>
        <v>3.9309949892627056</v>
      </c>
      <c r="O37" s="25">
        <v>522</v>
      </c>
      <c r="P37" s="25">
        <v>202</v>
      </c>
      <c r="Q37" s="98">
        <v>4717</v>
      </c>
      <c r="R37" s="98">
        <v>6000</v>
      </c>
      <c r="S37" s="98">
        <v>4000</v>
      </c>
      <c r="T37" s="98">
        <v>30000</v>
      </c>
      <c r="U37" s="103">
        <f t="shared" si="2"/>
        <v>44717</v>
      </c>
      <c r="V37" s="39">
        <f t="shared" si="3"/>
        <v>6.401861130994989</v>
      </c>
      <c r="W37" s="98">
        <v>2153</v>
      </c>
      <c r="X37" s="103">
        <v>81766</v>
      </c>
      <c r="Y37" s="58">
        <f t="shared" si="4"/>
        <v>11.705941302791697</v>
      </c>
      <c r="Z37" s="27">
        <f t="shared" si="5"/>
        <v>0.5468899053396277</v>
      </c>
      <c r="AA37" s="185">
        <v>77418</v>
      </c>
      <c r="AB37" s="98">
        <f t="shared" si="6"/>
        <v>11.083464566929134</v>
      </c>
      <c r="AC37" s="103">
        <v>11800</v>
      </c>
      <c r="AD37" s="58">
        <f t="shared" si="7"/>
        <v>1.6893342877594846</v>
      </c>
      <c r="AE37" s="27">
        <f t="shared" si="8"/>
        <v>0.15241933400501176</v>
      </c>
      <c r="AF37" s="103">
        <v>18000</v>
      </c>
      <c r="AG37" s="103">
        <v>42769</v>
      </c>
      <c r="AH37" s="103">
        <v>6181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</row>
    <row r="38" spans="1:78" ht="12.75">
      <c r="A38" s="15" t="s">
        <v>119</v>
      </c>
      <c r="B38" s="15" t="s">
        <v>27</v>
      </c>
      <c r="C38" s="25">
        <v>1168</v>
      </c>
      <c r="D38" s="25" t="s">
        <v>120</v>
      </c>
      <c r="E38" s="25" t="s">
        <v>97</v>
      </c>
      <c r="F38" s="25"/>
      <c r="G38" s="25">
        <v>3191</v>
      </c>
      <c r="H38" s="25">
        <v>1033</v>
      </c>
      <c r="I38" s="25">
        <v>600</v>
      </c>
      <c r="J38" s="25">
        <v>4908</v>
      </c>
      <c r="K38" s="49">
        <f t="shared" si="0"/>
        <v>4.2020547945205475</v>
      </c>
      <c r="L38" s="26">
        <v>119</v>
      </c>
      <c r="M38" s="25">
        <v>6651</v>
      </c>
      <c r="N38" s="49">
        <f t="shared" si="1"/>
        <v>5.694349315068493</v>
      </c>
      <c r="O38" s="25">
        <v>75</v>
      </c>
      <c r="P38" s="25">
        <v>62</v>
      </c>
      <c r="Q38" s="98">
        <v>801</v>
      </c>
      <c r="R38" s="98">
        <v>650</v>
      </c>
      <c r="S38" s="98">
        <v>1200</v>
      </c>
      <c r="T38" s="98">
        <v>0</v>
      </c>
      <c r="U38" s="103">
        <f t="shared" si="2"/>
        <v>2651</v>
      </c>
      <c r="V38" s="39">
        <f t="shared" si="3"/>
        <v>2.2696917808219177</v>
      </c>
      <c r="W38" s="98">
        <v>1681</v>
      </c>
      <c r="X38" s="103">
        <v>6249</v>
      </c>
      <c r="Y38" s="58">
        <v>5</v>
      </c>
      <c r="Z38" s="27">
        <f t="shared" si="5"/>
        <v>0.42422787646023363</v>
      </c>
      <c r="AA38" s="185">
        <v>6438</v>
      </c>
      <c r="AB38" s="98">
        <f t="shared" si="6"/>
        <v>5.511986301369863</v>
      </c>
      <c r="AC38" s="103">
        <v>1304</v>
      </c>
      <c r="AD38" s="58">
        <f t="shared" si="7"/>
        <v>1.1164383561643836</v>
      </c>
      <c r="AE38" s="27">
        <f t="shared" si="8"/>
        <v>0.20254737496116806</v>
      </c>
      <c r="AF38" s="103">
        <v>3771</v>
      </c>
      <c r="AG38" s="103">
        <v>3771</v>
      </c>
      <c r="AH38" s="103">
        <v>500</v>
      </c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</row>
    <row r="39" spans="1:78" ht="12.75">
      <c r="A39" s="15" t="s">
        <v>2</v>
      </c>
      <c r="B39" s="15" t="s">
        <v>28</v>
      </c>
      <c r="C39" s="25">
        <v>4616</v>
      </c>
      <c r="D39" s="25" t="s">
        <v>120</v>
      </c>
      <c r="E39" s="25" t="s">
        <v>97</v>
      </c>
      <c r="F39" s="25"/>
      <c r="G39" s="25">
        <v>4928</v>
      </c>
      <c r="H39" s="25">
        <v>3134</v>
      </c>
      <c r="I39" s="25">
        <v>83</v>
      </c>
      <c r="J39" s="25">
        <v>8723</v>
      </c>
      <c r="K39" s="49">
        <f t="shared" si="0"/>
        <v>1.88973136915078</v>
      </c>
      <c r="L39" s="26">
        <v>451</v>
      </c>
      <c r="M39" s="25">
        <v>11946</v>
      </c>
      <c r="N39" s="49">
        <f t="shared" si="1"/>
        <v>2.587954939341421</v>
      </c>
      <c r="O39" s="25">
        <v>435</v>
      </c>
      <c r="P39" s="25">
        <v>38</v>
      </c>
      <c r="Q39" s="98">
        <v>5964</v>
      </c>
      <c r="R39" s="98">
        <v>3000</v>
      </c>
      <c r="S39" s="98">
        <v>3000</v>
      </c>
      <c r="T39" s="98">
        <v>2000</v>
      </c>
      <c r="U39" s="103">
        <f t="shared" si="2"/>
        <v>13964</v>
      </c>
      <c r="V39" s="39">
        <f t="shared" si="3"/>
        <v>3.0251299826689775</v>
      </c>
      <c r="W39" s="98">
        <v>1388</v>
      </c>
      <c r="X39" s="103">
        <v>23488</v>
      </c>
      <c r="Y39" s="58">
        <f aca="true" t="shared" si="9" ref="Y39:Y75">X39/C39</f>
        <v>5.088388214904679</v>
      </c>
      <c r="Z39" s="27">
        <f t="shared" si="5"/>
        <v>0.594516348773842</v>
      </c>
      <c r="AA39" s="185">
        <v>18437</v>
      </c>
      <c r="AB39" s="98">
        <f t="shared" si="6"/>
        <v>3.994150779896014</v>
      </c>
      <c r="AC39" s="103">
        <v>2289</v>
      </c>
      <c r="AD39" s="58">
        <f t="shared" si="7"/>
        <v>0.4958838821490468</v>
      </c>
      <c r="AE39" s="27">
        <f t="shared" si="8"/>
        <v>0.12415251939035635</v>
      </c>
      <c r="AF39" s="103">
        <v>2688</v>
      </c>
      <c r="AG39" s="103">
        <v>10465</v>
      </c>
      <c r="AH39" s="103">
        <v>785</v>
      </c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</row>
    <row r="40" spans="1:78" ht="12.75">
      <c r="A40" s="15" t="s">
        <v>1</v>
      </c>
      <c r="B40" s="15" t="s">
        <v>29</v>
      </c>
      <c r="C40" s="25">
        <v>703</v>
      </c>
      <c r="D40" s="25" t="s">
        <v>120</v>
      </c>
      <c r="E40" s="25" t="s">
        <v>123</v>
      </c>
      <c r="F40" s="25"/>
      <c r="G40" s="25">
        <v>3697</v>
      </c>
      <c r="H40" s="25">
        <v>1844</v>
      </c>
      <c r="I40" s="25">
        <v>1222</v>
      </c>
      <c r="J40" s="25">
        <v>7117</v>
      </c>
      <c r="K40" s="49">
        <f t="shared" si="0"/>
        <v>10.12375533428165</v>
      </c>
      <c r="L40" s="26">
        <v>418</v>
      </c>
      <c r="M40" s="25">
        <v>10565</v>
      </c>
      <c r="N40" s="49">
        <f t="shared" si="1"/>
        <v>15.028449502133713</v>
      </c>
      <c r="O40" s="25">
        <v>874</v>
      </c>
      <c r="P40" s="25">
        <v>39</v>
      </c>
      <c r="Q40" s="98">
        <v>2425</v>
      </c>
      <c r="R40" s="98">
        <v>3200</v>
      </c>
      <c r="S40" s="98">
        <v>2300</v>
      </c>
      <c r="T40" s="98">
        <v>0</v>
      </c>
      <c r="U40" s="103">
        <f t="shared" si="2"/>
        <v>7925</v>
      </c>
      <c r="V40" s="39">
        <f t="shared" si="3"/>
        <v>11.273115220483641</v>
      </c>
      <c r="W40" s="98">
        <v>2618</v>
      </c>
      <c r="X40" s="103">
        <v>16226</v>
      </c>
      <c r="Y40" s="58">
        <f t="shared" si="9"/>
        <v>23.08108108108108</v>
      </c>
      <c r="Z40" s="27">
        <f t="shared" si="5"/>
        <v>0.48841365709355355</v>
      </c>
      <c r="AA40" s="185">
        <v>14555</v>
      </c>
      <c r="AB40" s="98">
        <f t="shared" si="6"/>
        <v>20.704125177809388</v>
      </c>
      <c r="AC40" s="103">
        <v>2799</v>
      </c>
      <c r="AD40" s="58">
        <f t="shared" si="7"/>
        <v>3.9815078236130867</v>
      </c>
      <c r="AE40" s="27">
        <f t="shared" si="8"/>
        <v>0.1923050498110615</v>
      </c>
      <c r="AF40" s="103">
        <v>5442</v>
      </c>
      <c r="AG40" s="103">
        <v>5442</v>
      </c>
      <c r="AH40" s="103">
        <v>672</v>
      </c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</row>
    <row r="41" spans="1:78" s="10" customFormat="1" ht="12.75">
      <c r="A41" s="15" t="s">
        <v>118</v>
      </c>
      <c r="B41" s="15" t="s">
        <v>32</v>
      </c>
      <c r="C41" s="25">
        <v>1268</v>
      </c>
      <c r="D41" s="25" t="s">
        <v>120</v>
      </c>
      <c r="E41" s="25" t="s">
        <v>97</v>
      </c>
      <c r="F41" s="25"/>
      <c r="G41" s="25">
        <v>8641</v>
      </c>
      <c r="H41" s="25">
        <v>2959</v>
      </c>
      <c r="I41" s="25">
        <v>2431</v>
      </c>
      <c r="J41" s="25">
        <v>14654</v>
      </c>
      <c r="K41" s="49">
        <f t="shared" si="0"/>
        <v>11.556782334384858</v>
      </c>
      <c r="L41" s="26">
        <v>294</v>
      </c>
      <c r="M41" s="25">
        <v>12179</v>
      </c>
      <c r="N41" s="49">
        <f t="shared" si="1"/>
        <v>9.604889589905362</v>
      </c>
      <c r="O41" s="25">
        <v>381</v>
      </c>
      <c r="P41" s="25">
        <v>148</v>
      </c>
      <c r="Q41" s="98">
        <v>1790</v>
      </c>
      <c r="R41" s="98">
        <v>20000</v>
      </c>
      <c r="S41" s="98">
        <v>0</v>
      </c>
      <c r="T41" s="98">
        <v>0</v>
      </c>
      <c r="U41" s="103">
        <f t="shared" si="2"/>
        <v>21790</v>
      </c>
      <c r="V41" s="39">
        <f t="shared" si="3"/>
        <v>17.184542586750787</v>
      </c>
      <c r="W41" s="98">
        <v>1891</v>
      </c>
      <c r="X41" s="103">
        <v>27558</v>
      </c>
      <c r="Y41" s="58">
        <f t="shared" si="9"/>
        <v>21.733438485804417</v>
      </c>
      <c r="Z41" s="27">
        <f t="shared" si="5"/>
        <v>0.7906959866463459</v>
      </c>
      <c r="AA41" s="185">
        <v>23850</v>
      </c>
      <c r="AB41" s="98">
        <f t="shared" si="6"/>
        <v>18.809148264984227</v>
      </c>
      <c r="AC41" s="103">
        <v>5346</v>
      </c>
      <c r="AD41" s="58">
        <f t="shared" si="7"/>
        <v>4.21608832807571</v>
      </c>
      <c r="AE41" s="27">
        <f t="shared" si="8"/>
        <v>0.2241509433962264</v>
      </c>
      <c r="AF41" s="103">
        <v>11500</v>
      </c>
      <c r="AG41" s="103">
        <v>13566</v>
      </c>
      <c r="AH41" s="103">
        <v>1898</v>
      </c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</row>
    <row r="42" spans="1:78" s="29" customFormat="1" ht="12.75">
      <c r="A42" s="15" t="s">
        <v>119</v>
      </c>
      <c r="B42" s="15" t="s">
        <v>35</v>
      </c>
      <c r="C42" s="25">
        <v>1041</v>
      </c>
      <c r="D42" s="25" t="s">
        <v>121</v>
      </c>
      <c r="E42" s="25" t="s">
        <v>97</v>
      </c>
      <c r="F42" s="25"/>
      <c r="G42" s="25">
        <v>6477</v>
      </c>
      <c r="H42" s="25">
        <v>2830</v>
      </c>
      <c r="I42" s="25">
        <v>814</v>
      </c>
      <c r="J42" s="25">
        <v>10762</v>
      </c>
      <c r="K42" s="49">
        <f t="shared" si="0"/>
        <v>10.338136407300672</v>
      </c>
      <c r="L42" s="26">
        <v>638</v>
      </c>
      <c r="M42" s="25">
        <v>10036</v>
      </c>
      <c r="N42" s="49">
        <f t="shared" si="1"/>
        <v>9.640730067243036</v>
      </c>
      <c r="O42" s="25">
        <v>225</v>
      </c>
      <c r="P42" s="25">
        <v>69</v>
      </c>
      <c r="Q42" s="98">
        <v>865</v>
      </c>
      <c r="R42" s="98">
        <v>17169</v>
      </c>
      <c r="S42" s="98">
        <v>0</v>
      </c>
      <c r="T42" s="98">
        <v>0</v>
      </c>
      <c r="U42" s="103">
        <f t="shared" si="2"/>
        <v>18034</v>
      </c>
      <c r="V42" s="39">
        <f t="shared" si="3"/>
        <v>17.323727185398656</v>
      </c>
      <c r="W42" s="98">
        <v>2108</v>
      </c>
      <c r="X42" s="103">
        <v>22514</v>
      </c>
      <c r="Y42" s="58">
        <f t="shared" si="9"/>
        <v>21.627281460134487</v>
      </c>
      <c r="Z42" s="27">
        <f t="shared" si="5"/>
        <v>0.8010127032068934</v>
      </c>
      <c r="AA42" s="185">
        <v>23540</v>
      </c>
      <c r="AB42" s="98">
        <f t="shared" si="6"/>
        <v>22.61287223823247</v>
      </c>
      <c r="AC42" s="103">
        <v>8422</v>
      </c>
      <c r="AD42" s="58">
        <f t="shared" si="7"/>
        <v>8.090297790585975</v>
      </c>
      <c r="AE42" s="27">
        <f t="shared" si="8"/>
        <v>0.35777400169923534</v>
      </c>
      <c r="AF42" s="103">
        <v>10041</v>
      </c>
      <c r="AG42" s="103">
        <v>10041</v>
      </c>
      <c r="AH42" s="103">
        <v>797</v>
      </c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</row>
    <row r="43" spans="1:78" ht="12.75">
      <c r="A43" s="15" t="s">
        <v>119</v>
      </c>
      <c r="B43" s="15" t="s">
        <v>40</v>
      </c>
      <c r="C43" s="25">
        <v>771</v>
      </c>
      <c r="D43" s="25" t="s">
        <v>120</v>
      </c>
      <c r="E43" s="25" t="s">
        <v>123</v>
      </c>
      <c r="F43" s="25"/>
      <c r="G43" s="25">
        <v>3975</v>
      </c>
      <c r="H43" s="25">
        <v>2056</v>
      </c>
      <c r="I43" s="25">
        <v>884</v>
      </c>
      <c r="J43" s="25">
        <v>8160</v>
      </c>
      <c r="K43" s="49">
        <f t="shared" si="0"/>
        <v>10.583657587548638</v>
      </c>
      <c r="L43" s="26">
        <v>204</v>
      </c>
      <c r="M43" s="25">
        <v>17458</v>
      </c>
      <c r="N43" s="49">
        <f t="shared" si="1"/>
        <v>22.643320363164722</v>
      </c>
      <c r="O43" s="25">
        <v>204</v>
      </c>
      <c r="P43" s="25">
        <v>67</v>
      </c>
      <c r="Q43" s="98">
        <v>2686</v>
      </c>
      <c r="R43" s="98">
        <v>275</v>
      </c>
      <c r="S43" s="98">
        <v>100</v>
      </c>
      <c r="T43" s="98">
        <v>0</v>
      </c>
      <c r="U43" s="103">
        <f t="shared" si="2"/>
        <v>3061</v>
      </c>
      <c r="V43" s="39">
        <f t="shared" si="3"/>
        <v>3.9701686121919586</v>
      </c>
      <c r="W43" s="98">
        <v>1831</v>
      </c>
      <c r="X43" s="103">
        <v>30403</v>
      </c>
      <c r="Y43" s="58">
        <f t="shared" si="9"/>
        <v>39.43320363164721</v>
      </c>
      <c r="Z43" s="27">
        <f t="shared" si="5"/>
        <v>0.10068085386310562</v>
      </c>
      <c r="AA43" s="185">
        <v>29871</v>
      </c>
      <c r="AB43" s="98">
        <f t="shared" si="6"/>
        <v>38.7431906614786</v>
      </c>
      <c r="AC43" s="103">
        <v>5951</v>
      </c>
      <c r="AD43" s="58">
        <f t="shared" si="7"/>
        <v>7.718547341115435</v>
      </c>
      <c r="AE43" s="27">
        <f t="shared" si="8"/>
        <v>0.19922332697264905</v>
      </c>
      <c r="AF43" s="103">
        <v>9058</v>
      </c>
      <c r="AG43" s="103">
        <v>9058</v>
      </c>
      <c r="AH43" s="103">
        <v>2218</v>
      </c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</row>
    <row r="44" spans="1:78" ht="12.75">
      <c r="A44" s="15" t="s">
        <v>118</v>
      </c>
      <c r="B44" s="15" t="s">
        <v>51</v>
      </c>
      <c r="C44" s="25">
        <v>2248</v>
      </c>
      <c r="D44" s="25" t="s">
        <v>121</v>
      </c>
      <c r="E44" s="25" t="s">
        <v>97</v>
      </c>
      <c r="F44" s="25"/>
      <c r="G44" s="25">
        <v>4064</v>
      </c>
      <c r="H44" s="25">
        <v>2068</v>
      </c>
      <c r="I44" s="25">
        <v>1950</v>
      </c>
      <c r="J44" s="25">
        <v>8751</v>
      </c>
      <c r="K44" s="49">
        <f aca="true" t="shared" si="10" ref="K44:K75">J44/C44</f>
        <v>3.89279359430605</v>
      </c>
      <c r="L44" s="26">
        <v>326</v>
      </c>
      <c r="M44" s="25">
        <v>5139</v>
      </c>
      <c r="N44" s="49">
        <f aca="true" t="shared" si="11" ref="N44:N75">M44/C44</f>
        <v>2.286032028469751</v>
      </c>
      <c r="O44" s="25">
        <v>285</v>
      </c>
      <c r="P44" s="25">
        <v>127</v>
      </c>
      <c r="Q44" s="98">
        <v>3121</v>
      </c>
      <c r="R44" s="98">
        <v>13000</v>
      </c>
      <c r="S44" s="98">
        <v>0</v>
      </c>
      <c r="T44" s="98">
        <v>0</v>
      </c>
      <c r="U44" s="103">
        <f aca="true" t="shared" si="12" ref="U44:U70">SUM(Q44:T44)</f>
        <v>16121</v>
      </c>
      <c r="V44" s="39">
        <f aca="true" t="shared" si="13" ref="V44:V75">U44/C44</f>
        <v>7.1712633451957295</v>
      </c>
      <c r="W44" s="98">
        <v>2251</v>
      </c>
      <c r="X44" s="103">
        <v>18582</v>
      </c>
      <c r="Y44" s="58">
        <f t="shared" si="9"/>
        <v>8.266014234875446</v>
      </c>
      <c r="Z44" s="27">
        <f aca="true" t="shared" si="14" ref="Z44:Z75">U44/X44</f>
        <v>0.8675600043052416</v>
      </c>
      <c r="AA44" s="185">
        <v>18707</v>
      </c>
      <c r="AB44" s="98">
        <f aca="true" t="shared" si="15" ref="AB44:AB75">AA44/C44</f>
        <v>8.321619217081851</v>
      </c>
      <c r="AC44" s="103">
        <v>4143</v>
      </c>
      <c r="AD44" s="58">
        <f aca="true" t="shared" si="16" ref="AD44:AD75">AC44/C44</f>
        <v>1.8429715302491103</v>
      </c>
      <c r="AE44" s="27">
        <f aca="true" t="shared" si="17" ref="AE44:AE75">AC44/AA44</f>
        <v>0.2214678997166836</v>
      </c>
      <c r="AF44" s="103">
        <v>8400</v>
      </c>
      <c r="AG44" s="103">
        <v>9374</v>
      </c>
      <c r="AH44" s="103">
        <v>642</v>
      </c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</row>
    <row r="45" spans="1:78" ht="12.75">
      <c r="A45" s="15" t="s">
        <v>119</v>
      </c>
      <c r="B45" s="15" t="s">
        <v>36</v>
      </c>
      <c r="C45" s="25">
        <v>3746</v>
      </c>
      <c r="D45" s="25" t="s">
        <v>121</v>
      </c>
      <c r="E45" s="25" t="s">
        <v>97</v>
      </c>
      <c r="F45" s="25"/>
      <c r="G45" s="25">
        <v>4597</v>
      </c>
      <c r="H45" s="25">
        <v>2483</v>
      </c>
      <c r="I45" s="25">
        <v>2510</v>
      </c>
      <c r="J45" s="25">
        <v>10926</v>
      </c>
      <c r="K45" s="49">
        <f t="shared" si="10"/>
        <v>2.9167111585691403</v>
      </c>
      <c r="L45" s="26">
        <v>380</v>
      </c>
      <c r="M45" s="25">
        <v>15071</v>
      </c>
      <c r="N45" s="49">
        <f t="shared" si="11"/>
        <v>4.023224773091298</v>
      </c>
      <c r="O45" s="25">
        <v>412</v>
      </c>
      <c r="P45" s="25">
        <v>169</v>
      </c>
      <c r="Q45" s="98">
        <v>2584</v>
      </c>
      <c r="R45" s="98">
        <v>20958</v>
      </c>
      <c r="S45" s="98">
        <v>0</v>
      </c>
      <c r="T45" s="98">
        <v>0</v>
      </c>
      <c r="U45" s="103">
        <f t="shared" si="12"/>
        <v>23542</v>
      </c>
      <c r="V45" s="39">
        <f t="shared" si="13"/>
        <v>6.284570208222104</v>
      </c>
      <c r="W45" s="98">
        <v>1606</v>
      </c>
      <c r="X45" s="103">
        <v>26076</v>
      </c>
      <c r="Y45" s="58">
        <f t="shared" si="9"/>
        <v>6.961025093432995</v>
      </c>
      <c r="Z45" s="27">
        <f t="shared" si="14"/>
        <v>0.9028225187912257</v>
      </c>
      <c r="AA45" s="185">
        <v>26664</v>
      </c>
      <c r="AB45" s="98">
        <f t="shared" si="15"/>
        <v>7.117992525360385</v>
      </c>
      <c r="AC45" s="103">
        <v>6949</v>
      </c>
      <c r="AD45" s="58">
        <f t="shared" si="16"/>
        <v>1.8550453817405232</v>
      </c>
      <c r="AE45" s="27">
        <f t="shared" si="17"/>
        <v>0.2606135613561356</v>
      </c>
      <c r="AF45" s="103">
        <v>11518</v>
      </c>
      <c r="AG45" s="103">
        <v>11518</v>
      </c>
      <c r="AH45" s="103">
        <v>803</v>
      </c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</row>
    <row r="46" spans="1:78" s="10" customFormat="1" ht="12.75">
      <c r="A46" s="15" t="s">
        <v>1</v>
      </c>
      <c r="B46" s="15" t="s">
        <v>41</v>
      </c>
      <c r="C46" s="25">
        <v>4849</v>
      </c>
      <c r="D46" s="25" t="s">
        <v>120</v>
      </c>
      <c r="E46" s="25" t="s">
        <v>97</v>
      </c>
      <c r="F46" s="25"/>
      <c r="G46" s="25">
        <v>8016</v>
      </c>
      <c r="H46" s="25">
        <v>3478</v>
      </c>
      <c r="I46" s="25">
        <v>1586</v>
      </c>
      <c r="J46" s="25">
        <v>13942</v>
      </c>
      <c r="K46" s="49">
        <f t="shared" si="10"/>
        <v>2.875232006599299</v>
      </c>
      <c r="L46" s="26">
        <v>733</v>
      </c>
      <c r="M46" s="25">
        <v>32458</v>
      </c>
      <c r="N46" s="49">
        <f t="shared" si="11"/>
        <v>6.693751288925552</v>
      </c>
      <c r="O46" s="25">
        <v>1168</v>
      </c>
      <c r="P46" s="25">
        <v>183</v>
      </c>
      <c r="Q46" s="98">
        <v>12517</v>
      </c>
      <c r="R46" s="98">
        <v>2750</v>
      </c>
      <c r="S46" s="98">
        <v>9000</v>
      </c>
      <c r="T46" s="98">
        <v>10000</v>
      </c>
      <c r="U46" s="103">
        <f t="shared" si="12"/>
        <v>34267</v>
      </c>
      <c r="V46" s="39">
        <f t="shared" si="13"/>
        <v>7.066817900598061</v>
      </c>
      <c r="W46" s="98">
        <v>2233</v>
      </c>
      <c r="X46" s="103">
        <v>57431</v>
      </c>
      <c r="Y46" s="58">
        <f t="shared" si="9"/>
        <v>11.843885337182924</v>
      </c>
      <c r="Z46" s="27">
        <f t="shared" si="14"/>
        <v>0.5966638226741655</v>
      </c>
      <c r="AA46" s="185">
        <v>81795</v>
      </c>
      <c r="AB46" s="98">
        <f t="shared" si="15"/>
        <v>16.868426479686534</v>
      </c>
      <c r="AC46" s="103">
        <v>12797</v>
      </c>
      <c r="AD46" s="58">
        <f t="shared" si="16"/>
        <v>2.639100845535162</v>
      </c>
      <c r="AE46" s="27">
        <f t="shared" si="17"/>
        <v>0.1564521058744422</v>
      </c>
      <c r="AF46" s="103">
        <v>11339</v>
      </c>
      <c r="AG46" s="103">
        <v>31666</v>
      </c>
      <c r="AH46" s="103">
        <v>3725</v>
      </c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</row>
    <row r="47" spans="1:78" s="29" customFormat="1" ht="12.75">
      <c r="A47" s="15" t="s">
        <v>1</v>
      </c>
      <c r="B47" s="15" t="s">
        <v>43</v>
      </c>
      <c r="C47" s="25">
        <v>698</v>
      </c>
      <c r="D47" s="25" t="s">
        <v>120</v>
      </c>
      <c r="E47" s="25" t="s">
        <v>123</v>
      </c>
      <c r="F47" s="25"/>
      <c r="G47" s="25">
        <v>5340</v>
      </c>
      <c r="H47" s="25">
        <v>2321</v>
      </c>
      <c r="I47" s="25">
        <v>0</v>
      </c>
      <c r="J47" s="25">
        <v>8587</v>
      </c>
      <c r="K47" s="49">
        <f t="shared" si="10"/>
        <v>12.302292263610315</v>
      </c>
      <c r="L47" s="26">
        <v>236</v>
      </c>
      <c r="M47" s="25">
        <v>5195</v>
      </c>
      <c r="N47" s="49">
        <f t="shared" si="11"/>
        <v>7.4426934097421205</v>
      </c>
      <c r="O47" s="25">
        <v>169</v>
      </c>
      <c r="P47" s="25">
        <v>104</v>
      </c>
      <c r="Q47" s="98">
        <v>2405</v>
      </c>
      <c r="R47" s="98">
        <v>2000</v>
      </c>
      <c r="S47" s="98">
        <v>600</v>
      </c>
      <c r="T47" s="98">
        <v>1000</v>
      </c>
      <c r="U47" s="103">
        <f t="shared" si="12"/>
        <v>6005</v>
      </c>
      <c r="V47" s="39">
        <f t="shared" si="13"/>
        <v>8.603151862464184</v>
      </c>
      <c r="W47" s="98">
        <v>2258</v>
      </c>
      <c r="X47" s="103">
        <v>10973</v>
      </c>
      <c r="Y47" s="58">
        <f t="shared" si="9"/>
        <v>15.720630372492836</v>
      </c>
      <c r="Z47" s="27">
        <f t="shared" si="14"/>
        <v>0.5472523466690968</v>
      </c>
      <c r="AA47" s="185">
        <v>11248</v>
      </c>
      <c r="AB47" s="98">
        <f t="shared" si="15"/>
        <v>16.11461318051576</v>
      </c>
      <c r="AC47" s="103">
        <v>3322</v>
      </c>
      <c r="AD47" s="58">
        <f t="shared" si="16"/>
        <v>4.759312320916905</v>
      </c>
      <c r="AE47" s="27">
        <f t="shared" si="17"/>
        <v>0.29534139402560455</v>
      </c>
      <c r="AF47" s="103">
        <v>4367</v>
      </c>
      <c r="AG47" s="103">
        <v>4893</v>
      </c>
      <c r="AH47" s="103">
        <v>348</v>
      </c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</row>
    <row r="48" spans="1:78" ht="12.75">
      <c r="A48" s="15" t="s">
        <v>119</v>
      </c>
      <c r="B48" s="15" t="s">
        <v>37</v>
      </c>
      <c r="C48" s="25">
        <v>1568</v>
      </c>
      <c r="D48" s="25" t="s">
        <v>121</v>
      </c>
      <c r="E48" s="25" t="s">
        <v>97</v>
      </c>
      <c r="F48" s="25"/>
      <c r="G48" s="25">
        <v>6010</v>
      </c>
      <c r="H48" s="25">
        <v>3245</v>
      </c>
      <c r="I48" s="25">
        <v>2219</v>
      </c>
      <c r="J48" s="25">
        <v>12297</v>
      </c>
      <c r="K48" s="49">
        <f t="shared" si="10"/>
        <v>7.842474489795919</v>
      </c>
      <c r="L48" s="26">
        <v>472</v>
      </c>
      <c r="M48" s="25">
        <v>8401</v>
      </c>
      <c r="N48" s="49">
        <f t="shared" si="11"/>
        <v>5.357780612244898</v>
      </c>
      <c r="O48" s="25">
        <v>291</v>
      </c>
      <c r="P48" s="25">
        <v>65</v>
      </c>
      <c r="Q48" s="98">
        <v>1266</v>
      </c>
      <c r="R48" s="98">
        <v>26900</v>
      </c>
      <c r="S48" s="98">
        <v>0</v>
      </c>
      <c r="T48" s="98">
        <v>0</v>
      </c>
      <c r="U48" s="103">
        <f t="shared" si="12"/>
        <v>28166</v>
      </c>
      <c r="V48" s="39">
        <f t="shared" si="13"/>
        <v>17.963010204081634</v>
      </c>
      <c r="W48" s="98">
        <v>1726</v>
      </c>
      <c r="X48" s="103">
        <v>31819</v>
      </c>
      <c r="Y48" s="58">
        <f t="shared" si="9"/>
        <v>20.292729591836736</v>
      </c>
      <c r="Z48" s="27">
        <f t="shared" si="14"/>
        <v>0.8851943807159245</v>
      </c>
      <c r="AA48" s="185">
        <v>29199</v>
      </c>
      <c r="AB48" s="98">
        <f t="shared" si="15"/>
        <v>18.621811224489797</v>
      </c>
      <c r="AC48" s="103">
        <v>7497</v>
      </c>
      <c r="AD48" s="58">
        <f t="shared" si="16"/>
        <v>4.78125</v>
      </c>
      <c r="AE48" s="27">
        <f t="shared" si="17"/>
        <v>0.256755368334532</v>
      </c>
      <c r="AF48" s="103">
        <v>7900</v>
      </c>
      <c r="AG48" s="103">
        <v>11387</v>
      </c>
      <c r="AH48" s="103">
        <v>605</v>
      </c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</row>
    <row r="49" spans="1:78" ht="12.75">
      <c r="A49" s="15" t="s">
        <v>118</v>
      </c>
      <c r="B49" s="15" t="s">
        <v>45</v>
      </c>
      <c r="C49" s="25">
        <v>444</v>
      </c>
      <c r="D49" s="25" t="s">
        <v>120</v>
      </c>
      <c r="E49" s="25" t="s">
        <v>123</v>
      </c>
      <c r="F49" s="25"/>
      <c r="G49" s="25">
        <v>3721</v>
      </c>
      <c r="H49" s="25">
        <v>1967</v>
      </c>
      <c r="I49" s="25">
        <v>355</v>
      </c>
      <c r="J49" s="25">
        <v>8666</v>
      </c>
      <c r="K49" s="49">
        <f t="shared" si="10"/>
        <v>19.51801801801802</v>
      </c>
      <c r="L49" s="26">
        <v>248</v>
      </c>
      <c r="M49" s="25">
        <v>8258</v>
      </c>
      <c r="N49" s="49">
        <f t="shared" si="11"/>
        <v>18.5990990990991</v>
      </c>
      <c r="O49" s="25">
        <v>25</v>
      </c>
      <c r="P49" s="25">
        <v>12</v>
      </c>
      <c r="Q49" s="98">
        <v>1593</v>
      </c>
      <c r="R49" s="98">
        <v>2200</v>
      </c>
      <c r="S49" s="98">
        <v>800</v>
      </c>
      <c r="T49" s="98">
        <v>1100</v>
      </c>
      <c r="U49" s="103">
        <f t="shared" si="12"/>
        <v>5693</v>
      </c>
      <c r="V49" s="39">
        <f t="shared" si="13"/>
        <v>12.822072072072071</v>
      </c>
      <c r="W49" s="98">
        <v>2498</v>
      </c>
      <c r="X49" s="103">
        <v>13238</v>
      </c>
      <c r="Y49" s="58">
        <f t="shared" si="9"/>
        <v>29.815315315315317</v>
      </c>
      <c r="Z49" s="27">
        <f t="shared" si="14"/>
        <v>0.4300498564737876</v>
      </c>
      <c r="AA49" s="185">
        <v>12017</v>
      </c>
      <c r="AB49" s="98">
        <f t="shared" si="15"/>
        <v>27.065315315315317</v>
      </c>
      <c r="AC49" s="103">
        <v>1306</v>
      </c>
      <c r="AD49" s="58">
        <f t="shared" si="16"/>
        <v>2.9414414414414414</v>
      </c>
      <c r="AE49" s="27">
        <f t="shared" si="17"/>
        <v>0.10867937089123741</v>
      </c>
      <c r="AF49" s="103">
        <v>4920</v>
      </c>
      <c r="AG49" s="103">
        <v>4920</v>
      </c>
      <c r="AH49" s="103">
        <v>376</v>
      </c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</row>
    <row r="50" spans="1:78" ht="12.75">
      <c r="A50" s="15" t="s">
        <v>1</v>
      </c>
      <c r="B50" s="15" t="s">
        <v>67</v>
      </c>
      <c r="C50" s="25">
        <v>350</v>
      </c>
      <c r="D50" s="25" t="s">
        <v>120</v>
      </c>
      <c r="E50" s="25" t="s">
        <v>123</v>
      </c>
      <c r="F50" s="25"/>
      <c r="G50" s="25">
        <v>7744</v>
      </c>
      <c r="H50" s="25">
        <v>3803</v>
      </c>
      <c r="I50" s="25">
        <v>2438</v>
      </c>
      <c r="J50" s="25">
        <v>14317</v>
      </c>
      <c r="K50" s="49">
        <f t="shared" si="10"/>
        <v>40.90571428571429</v>
      </c>
      <c r="L50" s="26">
        <v>236</v>
      </c>
      <c r="M50" s="25">
        <v>9464</v>
      </c>
      <c r="N50" s="49">
        <f t="shared" si="11"/>
        <v>27.04</v>
      </c>
      <c r="O50" s="25">
        <v>654</v>
      </c>
      <c r="P50" s="25">
        <v>150</v>
      </c>
      <c r="Q50" s="98">
        <v>689</v>
      </c>
      <c r="R50" s="98">
        <v>0</v>
      </c>
      <c r="S50" s="98"/>
      <c r="T50" s="98">
        <v>5000</v>
      </c>
      <c r="U50" s="103">
        <f t="shared" si="12"/>
        <v>5689</v>
      </c>
      <c r="V50" s="39">
        <f t="shared" si="13"/>
        <v>16.254285714285714</v>
      </c>
      <c r="W50" s="98">
        <v>2228</v>
      </c>
      <c r="X50" s="103">
        <v>31120</v>
      </c>
      <c r="Y50" s="58">
        <f t="shared" si="9"/>
        <v>88.91428571428571</v>
      </c>
      <c r="Z50" s="27">
        <f t="shared" si="14"/>
        <v>0.18280848329048843</v>
      </c>
      <c r="AA50" s="185">
        <v>37396</v>
      </c>
      <c r="AB50" s="98">
        <f t="shared" si="15"/>
        <v>106.84571428571428</v>
      </c>
      <c r="AC50" s="103">
        <v>5532</v>
      </c>
      <c r="AD50" s="58">
        <f t="shared" si="16"/>
        <v>15.805714285714286</v>
      </c>
      <c r="AE50" s="27">
        <f t="shared" si="17"/>
        <v>0.14793025992084716</v>
      </c>
      <c r="AF50" s="103">
        <v>8926</v>
      </c>
      <c r="AG50" s="103">
        <v>15930</v>
      </c>
      <c r="AH50" s="103">
        <v>2152</v>
      </c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</row>
    <row r="51" spans="1:78" s="10" customFormat="1" ht="12.75">
      <c r="A51" s="15" t="s">
        <v>119</v>
      </c>
      <c r="B51" s="15" t="s">
        <v>46</v>
      </c>
      <c r="C51" s="25">
        <v>13826</v>
      </c>
      <c r="D51" s="25" t="s">
        <v>121</v>
      </c>
      <c r="E51" s="25" t="s">
        <v>97</v>
      </c>
      <c r="F51" s="25"/>
      <c r="G51" s="25">
        <v>51606</v>
      </c>
      <c r="H51" s="25">
        <v>15123</v>
      </c>
      <c r="I51" s="25">
        <v>830</v>
      </c>
      <c r="J51" s="25">
        <v>91026</v>
      </c>
      <c r="K51" s="49">
        <f t="shared" si="10"/>
        <v>6.583682916244756</v>
      </c>
      <c r="L51" s="26">
        <v>2741</v>
      </c>
      <c r="M51" s="25">
        <v>105313</v>
      </c>
      <c r="N51" s="49">
        <f t="shared" si="11"/>
        <v>7.6170258932446115</v>
      </c>
      <c r="O51" s="25">
        <v>1886</v>
      </c>
      <c r="P51" s="25">
        <v>2687</v>
      </c>
      <c r="Q51" s="98">
        <v>9611</v>
      </c>
      <c r="R51" s="98">
        <v>433803</v>
      </c>
      <c r="S51" s="98">
        <v>0</v>
      </c>
      <c r="T51" s="98">
        <v>0</v>
      </c>
      <c r="U51" s="103">
        <f t="shared" si="12"/>
        <v>443414</v>
      </c>
      <c r="V51" s="39">
        <f t="shared" si="13"/>
        <v>32.071025603934615</v>
      </c>
      <c r="W51" s="98">
        <v>14868</v>
      </c>
      <c r="X51" s="103">
        <v>506458</v>
      </c>
      <c r="Y51" s="58">
        <f t="shared" si="9"/>
        <v>36.630840445537395</v>
      </c>
      <c r="Z51" s="27">
        <f t="shared" si="14"/>
        <v>0.8755197864383621</v>
      </c>
      <c r="AA51" s="185">
        <v>474029</v>
      </c>
      <c r="AB51" s="98">
        <f t="shared" si="15"/>
        <v>34.28533198322002</v>
      </c>
      <c r="AC51" s="103">
        <v>71237</v>
      </c>
      <c r="AD51" s="58">
        <f t="shared" si="16"/>
        <v>5.152394040214089</v>
      </c>
      <c r="AE51" s="27">
        <f t="shared" si="17"/>
        <v>0.1502798351999561</v>
      </c>
      <c r="AF51" s="103">
        <v>43160</v>
      </c>
      <c r="AG51" s="103">
        <v>240262</v>
      </c>
      <c r="AH51" s="103">
        <v>68847</v>
      </c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</row>
    <row r="52" spans="1:78" s="29" customFormat="1" ht="12.75">
      <c r="A52" s="15" t="s">
        <v>2</v>
      </c>
      <c r="B52" s="15" t="s">
        <v>47</v>
      </c>
      <c r="C52" s="25">
        <v>1555</v>
      </c>
      <c r="D52" s="25" t="s">
        <v>121</v>
      </c>
      <c r="E52" s="25" t="s">
        <v>123</v>
      </c>
      <c r="F52" s="25"/>
      <c r="G52" s="25">
        <v>6477</v>
      </c>
      <c r="H52" s="25">
        <v>2779</v>
      </c>
      <c r="I52" s="25">
        <v>1000</v>
      </c>
      <c r="J52" s="25">
        <v>10395</v>
      </c>
      <c r="K52" s="49">
        <f t="shared" si="10"/>
        <v>6.684887459807074</v>
      </c>
      <c r="L52" s="26">
        <v>388</v>
      </c>
      <c r="M52" s="25">
        <v>17027</v>
      </c>
      <c r="N52" s="49">
        <f t="shared" si="11"/>
        <v>10.94983922829582</v>
      </c>
      <c r="O52" s="25">
        <v>293</v>
      </c>
      <c r="P52" s="25">
        <v>94</v>
      </c>
      <c r="Q52" s="98">
        <v>7728</v>
      </c>
      <c r="R52" s="98">
        <v>20000</v>
      </c>
      <c r="S52" s="98">
        <v>6000</v>
      </c>
      <c r="T52" s="98">
        <v>0</v>
      </c>
      <c r="U52" s="103">
        <f t="shared" si="12"/>
        <v>33728</v>
      </c>
      <c r="V52" s="39">
        <f t="shared" si="13"/>
        <v>21.690032154340837</v>
      </c>
      <c r="W52" s="98">
        <v>2193</v>
      </c>
      <c r="X52" s="103">
        <v>48525</v>
      </c>
      <c r="Y52" s="58">
        <f t="shared" si="9"/>
        <v>31.205787781350484</v>
      </c>
      <c r="Z52" s="27">
        <f t="shared" si="14"/>
        <v>0.6950643997939207</v>
      </c>
      <c r="AA52" s="185">
        <v>47202</v>
      </c>
      <c r="AB52" s="98">
        <f t="shared" si="15"/>
        <v>30.354983922829582</v>
      </c>
      <c r="AC52" s="103">
        <v>5798</v>
      </c>
      <c r="AD52" s="58">
        <f t="shared" si="16"/>
        <v>3.7286173633440516</v>
      </c>
      <c r="AE52" s="27">
        <f t="shared" si="17"/>
        <v>0.12283377822973603</v>
      </c>
      <c r="AF52" s="103">
        <v>10408</v>
      </c>
      <c r="AG52" s="103">
        <v>17147</v>
      </c>
      <c r="AH52" s="103">
        <v>1312</v>
      </c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</row>
    <row r="53" spans="1:78" ht="12.75">
      <c r="A53" s="15" t="s">
        <v>119</v>
      </c>
      <c r="B53" s="15" t="s">
        <v>48</v>
      </c>
      <c r="C53" s="25">
        <v>490</v>
      </c>
      <c r="D53" s="25" t="s">
        <v>120</v>
      </c>
      <c r="E53" s="25" t="s">
        <v>123</v>
      </c>
      <c r="F53" s="25"/>
      <c r="G53" s="25">
        <v>4931</v>
      </c>
      <c r="H53" s="25">
        <v>2806</v>
      </c>
      <c r="I53" s="25">
        <v>277</v>
      </c>
      <c r="J53" s="25">
        <v>8100</v>
      </c>
      <c r="K53" s="49">
        <f t="shared" si="10"/>
        <v>16.53061224489796</v>
      </c>
      <c r="L53" s="26">
        <v>672</v>
      </c>
      <c r="M53" s="25">
        <v>12301</v>
      </c>
      <c r="N53" s="49">
        <f t="shared" si="11"/>
        <v>25.10408163265306</v>
      </c>
      <c r="O53" s="25">
        <v>134</v>
      </c>
      <c r="P53" s="25">
        <v>87</v>
      </c>
      <c r="Q53" s="98">
        <v>1397</v>
      </c>
      <c r="R53" s="98">
        <v>6000</v>
      </c>
      <c r="S53" s="98">
        <v>700</v>
      </c>
      <c r="T53" s="98">
        <v>600</v>
      </c>
      <c r="U53" s="103">
        <f t="shared" si="12"/>
        <v>8697</v>
      </c>
      <c r="V53" s="39">
        <f t="shared" si="13"/>
        <v>17.748979591836736</v>
      </c>
      <c r="W53" s="98">
        <v>1868</v>
      </c>
      <c r="X53" s="103">
        <v>11143</v>
      </c>
      <c r="Y53" s="58">
        <f t="shared" si="9"/>
        <v>22.740816326530613</v>
      </c>
      <c r="Z53" s="27">
        <f t="shared" si="14"/>
        <v>0.7804899937180293</v>
      </c>
      <c r="AA53" s="185">
        <v>12846</v>
      </c>
      <c r="AB53" s="98">
        <f t="shared" si="15"/>
        <v>26.216326530612246</v>
      </c>
      <c r="AC53" s="103">
        <v>2686</v>
      </c>
      <c r="AD53" s="58">
        <f t="shared" si="16"/>
        <v>5.481632653061224</v>
      </c>
      <c r="AE53" s="27">
        <f t="shared" si="17"/>
        <v>0.20909232445897555</v>
      </c>
      <c r="AF53" s="103">
        <v>6916</v>
      </c>
      <c r="AG53" s="103">
        <v>6916</v>
      </c>
      <c r="AH53" s="103">
        <v>787</v>
      </c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</row>
    <row r="54" spans="1:78" ht="12.75">
      <c r="A54" s="15" t="s">
        <v>119</v>
      </c>
      <c r="B54" s="15" t="s">
        <v>38</v>
      </c>
      <c r="C54" s="25">
        <v>4258</v>
      </c>
      <c r="D54" s="25" t="s">
        <v>121</v>
      </c>
      <c r="E54" s="25" t="s">
        <v>97</v>
      </c>
      <c r="F54" s="25"/>
      <c r="G54" s="25">
        <v>5122</v>
      </c>
      <c r="H54" s="25">
        <v>3046</v>
      </c>
      <c r="I54" s="25">
        <v>704</v>
      </c>
      <c r="J54" s="25">
        <v>9464</v>
      </c>
      <c r="K54" s="49">
        <f t="shared" si="10"/>
        <v>2.2226397369657116</v>
      </c>
      <c r="L54" s="26">
        <v>665</v>
      </c>
      <c r="M54" s="25">
        <v>17283</v>
      </c>
      <c r="N54" s="49">
        <f t="shared" si="11"/>
        <v>4.058947862846407</v>
      </c>
      <c r="O54" s="25">
        <v>226</v>
      </c>
      <c r="P54" s="25">
        <v>200</v>
      </c>
      <c r="Q54" s="98">
        <v>2947</v>
      </c>
      <c r="R54" s="98">
        <v>36525</v>
      </c>
      <c r="S54" s="98">
        <v>0</v>
      </c>
      <c r="T54" s="98">
        <v>0</v>
      </c>
      <c r="U54" s="103">
        <f t="shared" si="12"/>
        <v>39472</v>
      </c>
      <c r="V54" s="39">
        <f t="shared" si="13"/>
        <v>9.270079849694692</v>
      </c>
      <c r="W54" s="98">
        <v>2168</v>
      </c>
      <c r="X54" s="103">
        <v>47119</v>
      </c>
      <c r="Y54" s="58">
        <f t="shared" si="9"/>
        <v>11.06599342414279</v>
      </c>
      <c r="Z54" s="27">
        <f t="shared" si="14"/>
        <v>0.8377087798977058</v>
      </c>
      <c r="AA54" s="185">
        <v>45958</v>
      </c>
      <c r="AB54" s="98">
        <f t="shared" si="15"/>
        <v>10.793330201972758</v>
      </c>
      <c r="AC54" s="103">
        <v>8890</v>
      </c>
      <c r="AD54" s="58">
        <f t="shared" si="16"/>
        <v>2.087834664161578</v>
      </c>
      <c r="AE54" s="27">
        <f t="shared" si="17"/>
        <v>0.19343748640062666</v>
      </c>
      <c r="AF54" s="103">
        <v>15000</v>
      </c>
      <c r="AG54" s="103">
        <v>19233</v>
      </c>
      <c r="AH54" s="103">
        <v>2603</v>
      </c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</row>
    <row r="55" spans="1:78" ht="12.75">
      <c r="A55" s="15" t="s">
        <v>119</v>
      </c>
      <c r="B55" s="15" t="s">
        <v>49</v>
      </c>
      <c r="C55" s="25">
        <v>1841</v>
      </c>
      <c r="D55" s="25" t="s">
        <v>120</v>
      </c>
      <c r="E55" s="25" t="s">
        <v>123</v>
      </c>
      <c r="F55" s="25"/>
      <c r="G55" s="25">
        <v>10511</v>
      </c>
      <c r="H55" s="25">
        <v>4944</v>
      </c>
      <c r="I55" s="25">
        <v>1247</v>
      </c>
      <c r="J55" s="25">
        <v>19713</v>
      </c>
      <c r="K55" s="49">
        <f t="shared" si="10"/>
        <v>10.70776751765345</v>
      </c>
      <c r="L55" s="26">
        <v>1120</v>
      </c>
      <c r="M55" s="25">
        <v>15830</v>
      </c>
      <c r="N55" s="49">
        <f t="shared" si="11"/>
        <v>8.598587724063009</v>
      </c>
      <c r="O55" s="25">
        <v>199</v>
      </c>
      <c r="P55" s="25">
        <v>171</v>
      </c>
      <c r="Q55" s="98">
        <v>1734</v>
      </c>
      <c r="R55" s="98">
        <v>10275</v>
      </c>
      <c r="S55" s="98">
        <v>2950</v>
      </c>
      <c r="T55" s="98">
        <v>0</v>
      </c>
      <c r="U55" s="103">
        <f t="shared" si="12"/>
        <v>14959</v>
      </c>
      <c r="V55" s="39">
        <f t="shared" si="13"/>
        <v>8.125475285171103</v>
      </c>
      <c r="W55" s="98">
        <v>2178</v>
      </c>
      <c r="X55" s="103">
        <v>141491</v>
      </c>
      <c r="Y55" s="58">
        <f t="shared" si="9"/>
        <v>76.8555133079848</v>
      </c>
      <c r="Z55" s="27">
        <f t="shared" si="14"/>
        <v>0.10572403898481175</v>
      </c>
      <c r="AA55" s="185">
        <v>46454</v>
      </c>
      <c r="AB55" s="98">
        <f t="shared" si="15"/>
        <v>25.233025529603477</v>
      </c>
      <c r="AC55" s="103">
        <v>6492</v>
      </c>
      <c r="AD55" s="58">
        <f t="shared" si="16"/>
        <v>3.5263443780554047</v>
      </c>
      <c r="AE55" s="27">
        <f t="shared" si="17"/>
        <v>0.13975115167692773</v>
      </c>
      <c r="AF55" s="103">
        <v>12981</v>
      </c>
      <c r="AG55" s="103">
        <v>16274</v>
      </c>
      <c r="AH55" s="103">
        <v>1954</v>
      </c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</row>
    <row r="56" spans="1:78" s="10" customFormat="1" ht="12.75">
      <c r="A56" s="15" t="s">
        <v>119</v>
      </c>
      <c r="B56" s="15" t="s">
        <v>50</v>
      </c>
      <c r="C56" s="25">
        <v>13521</v>
      </c>
      <c r="D56" s="25" t="s">
        <v>121</v>
      </c>
      <c r="E56" s="25" t="s">
        <v>99</v>
      </c>
      <c r="F56" s="25"/>
      <c r="G56" s="25">
        <v>42735</v>
      </c>
      <c r="H56" s="25">
        <v>10958</v>
      </c>
      <c r="I56" s="25">
        <v>1196</v>
      </c>
      <c r="J56" s="25">
        <v>87161</v>
      </c>
      <c r="K56" s="49">
        <f t="shared" si="10"/>
        <v>6.446342726129724</v>
      </c>
      <c r="L56" s="26">
        <v>3152</v>
      </c>
      <c r="M56" s="25">
        <v>82227</v>
      </c>
      <c r="N56" s="49">
        <f t="shared" si="11"/>
        <v>6.081428888395829</v>
      </c>
      <c r="O56" s="25">
        <v>908</v>
      </c>
      <c r="P56" s="25">
        <v>2840</v>
      </c>
      <c r="Q56" s="98">
        <v>9326</v>
      </c>
      <c r="R56" s="98">
        <v>0</v>
      </c>
      <c r="S56" s="98">
        <v>339514</v>
      </c>
      <c r="T56" s="98">
        <v>0</v>
      </c>
      <c r="U56" s="103">
        <f t="shared" si="12"/>
        <v>348840</v>
      </c>
      <c r="V56" s="39">
        <f t="shared" si="13"/>
        <v>25.79986687375194</v>
      </c>
      <c r="W56" s="98">
        <v>80393</v>
      </c>
      <c r="X56" s="103">
        <v>455378</v>
      </c>
      <c r="Y56" s="58">
        <f t="shared" si="9"/>
        <v>33.67931366023223</v>
      </c>
      <c r="Z56" s="27">
        <f t="shared" si="14"/>
        <v>0.7660449121389263</v>
      </c>
      <c r="AA56" s="185">
        <v>441214</v>
      </c>
      <c r="AB56" s="98">
        <f t="shared" si="15"/>
        <v>32.63175800606464</v>
      </c>
      <c r="AC56" s="103">
        <v>75771</v>
      </c>
      <c r="AD56" s="58">
        <f t="shared" si="16"/>
        <v>5.603949412025738</v>
      </c>
      <c r="AE56" s="27">
        <f t="shared" si="17"/>
        <v>0.17173299124687794</v>
      </c>
      <c r="AF56" s="103">
        <v>46396</v>
      </c>
      <c r="AG56" s="103">
        <v>225420</v>
      </c>
      <c r="AH56" s="103">
        <v>66878</v>
      </c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</row>
    <row r="57" spans="1:78" s="29" customFormat="1" ht="12.75">
      <c r="A57" s="15" t="s">
        <v>2</v>
      </c>
      <c r="B57" s="15" t="s">
        <v>17</v>
      </c>
      <c r="C57" s="25">
        <v>1171</v>
      </c>
      <c r="D57" s="25" t="s">
        <v>121</v>
      </c>
      <c r="E57" s="25" t="s">
        <v>97</v>
      </c>
      <c r="F57" s="25"/>
      <c r="G57" s="25">
        <v>5746</v>
      </c>
      <c r="H57" s="25">
        <v>2595</v>
      </c>
      <c r="I57" s="25">
        <v>639</v>
      </c>
      <c r="J57" s="25">
        <v>10005</v>
      </c>
      <c r="K57" s="49">
        <f t="shared" si="10"/>
        <v>8.543979504696841</v>
      </c>
      <c r="L57" s="26">
        <v>442</v>
      </c>
      <c r="M57" s="25">
        <v>8312</v>
      </c>
      <c r="N57" s="49">
        <f t="shared" si="11"/>
        <v>7.098206660973527</v>
      </c>
      <c r="O57" s="25">
        <v>246</v>
      </c>
      <c r="P57" s="25">
        <v>91</v>
      </c>
      <c r="Q57" s="98">
        <v>5801</v>
      </c>
      <c r="R57" s="98">
        <v>6800</v>
      </c>
      <c r="S57" s="98">
        <v>0</v>
      </c>
      <c r="T57" s="98">
        <v>0</v>
      </c>
      <c r="U57" s="103">
        <f t="shared" si="12"/>
        <v>12601</v>
      </c>
      <c r="V57" s="39">
        <f t="shared" si="13"/>
        <v>10.760888129803586</v>
      </c>
      <c r="W57" s="98">
        <v>1816</v>
      </c>
      <c r="X57" s="103">
        <v>16919</v>
      </c>
      <c r="Y57" s="58">
        <f t="shared" si="9"/>
        <v>14.448334756618275</v>
      </c>
      <c r="Z57" s="27">
        <f t="shared" si="14"/>
        <v>0.7447839706838466</v>
      </c>
      <c r="AA57" s="185">
        <v>16756</v>
      </c>
      <c r="AB57" s="98">
        <f t="shared" si="15"/>
        <v>14.309137489325362</v>
      </c>
      <c r="AC57" s="103">
        <v>5574</v>
      </c>
      <c r="AD57" s="58">
        <f t="shared" si="16"/>
        <v>4.760034158838599</v>
      </c>
      <c r="AE57" s="27">
        <f t="shared" si="17"/>
        <v>0.3326569587013607</v>
      </c>
      <c r="AF57" s="103">
        <v>6760</v>
      </c>
      <c r="AG57" s="103">
        <v>7086</v>
      </c>
      <c r="AH57" s="103">
        <v>542</v>
      </c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</row>
    <row r="58" spans="1:78" ht="12.75">
      <c r="A58" s="15" t="s">
        <v>1</v>
      </c>
      <c r="B58" s="15" t="s">
        <v>52</v>
      </c>
      <c r="C58" s="25">
        <v>239</v>
      </c>
      <c r="D58" s="25" t="s">
        <v>120</v>
      </c>
      <c r="E58" s="25" t="s">
        <v>97</v>
      </c>
      <c r="F58" s="25"/>
      <c r="G58" s="25">
        <v>1002</v>
      </c>
      <c r="H58" s="25">
        <v>752</v>
      </c>
      <c r="I58" s="25">
        <v>490</v>
      </c>
      <c r="J58" s="25">
        <v>2373</v>
      </c>
      <c r="K58" s="49">
        <f t="shared" si="10"/>
        <v>9.92887029288703</v>
      </c>
      <c r="L58" s="26">
        <v>29</v>
      </c>
      <c r="M58" s="25">
        <v>1165</v>
      </c>
      <c r="N58" s="49">
        <f t="shared" si="11"/>
        <v>4.874476987447698</v>
      </c>
      <c r="O58" s="25">
        <v>126</v>
      </c>
      <c r="P58" s="25">
        <v>45</v>
      </c>
      <c r="Q58" s="98">
        <v>823</v>
      </c>
      <c r="R58" s="98">
        <v>0</v>
      </c>
      <c r="S58" s="98">
        <v>0</v>
      </c>
      <c r="T58" s="98"/>
      <c r="U58" s="103">
        <f t="shared" si="12"/>
        <v>823</v>
      </c>
      <c r="V58" s="39">
        <f t="shared" si="13"/>
        <v>3.4435146443514646</v>
      </c>
      <c r="W58" s="98">
        <v>1553</v>
      </c>
      <c r="X58" s="103">
        <v>3269</v>
      </c>
      <c r="Y58" s="58">
        <f t="shared" si="9"/>
        <v>13.677824267782427</v>
      </c>
      <c r="Z58" s="27">
        <f t="shared" si="14"/>
        <v>0.2517589476904252</v>
      </c>
      <c r="AA58" s="185">
        <v>1995</v>
      </c>
      <c r="AB58" s="98">
        <f t="shared" si="15"/>
        <v>8.347280334728033</v>
      </c>
      <c r="AC58" s="103">
        <v>523</v>
      </c>
      <c r="AD58" s="58">
        <f t="shared" si="16"/>
        <v>2.188284518828452</v>
      </c>
      <c r="AE58" s="27">
        <f t="shared" si="17"/>
        <v>0.2621553884711779</v>
      </c>
      <c r="AF58" s="103">
        <v>607</v>
      </c>
      <c r="AG58" s="103">
        <v>607</v>
      </c>
      <c r="AH58" s="103">
        <v>0</v>
      </c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</row>
    <row r="59" spans="1:78" ht="12.75">
      <c r="A59" s="15" t="s">
        <v>2</v>
      </c>
      <c r="B59" s="15" t="s">
        <v>53</v>
      </c>
      <c r="C59" s="25">
        <v>19195</v>
      </c>
      <c r="D59" s="25" t="s">
        <v>120</v>
      </c>
      <c r="E59" s="25" t="s">
        <v>99</v>
      </c>
      <c r="F59" s="25"/>
      <c r="G59" s="25">
        <v>35867</v>
      </c>
      <c r="H59" s="25">
        <v>15184</v>
      </c>
      <c r="I59" s="25">
        <v>0</v>
      </c>
      <c r="J59" s="25">
        <v>55255</v>
      </c>
      <c r="K59" s="49">
        <f t="shared" si="10"/>
        <v>2.878614222453764</v>
      </c>
      <c r="L59" s="26">
        <v>1286</v>
      </c>
      <c r="M59" s="25">
        <v>99785</v>
      </c>
      <c r="N59" s="49">
        <f t="shared" si="11"/>
        <v>5.198489189893201</v>
      </c>
      <c r="O59" s="25">
        <v>1146</v>
      </c>
      <c r="P59" s="25">
        <v>1139</v>
      </c>
      <c r="Q59" s="98">
        <v>18358</v>
      </c>
      <c r="R59" s="98">
        <v>0</v>
      </c>
      <c r="S59" s="98">
        <v>6000</v>
      </c>
      <c r="T59" s="98">
        <v>339694</v>
      </c>
      <c r="U59" s="103">
        <f t="shared" si="12"/>
        <v>364052</v>
      </c>
      <c r="V59" s="39">
        <f t="shared" si="13"/>
        <v>18.965980724146913</v>
      </c>
      <c r="W59" s="98">
        <v>5504</v>
      </c>
      <c r="X59" s="103">
        <v>408483</v>
      </c>
      <c r="Y59" s="58">
        <f t="shared" si="9"/>
        <v>21.28069809846314</v>
      </c>
      <c r="Z59" s="27">
        <f t="shared" si="14"/>
        <v>0.891229255562655</v>
      </c>
      <c r="AA59" s="185">
        <v>376289</v>
      </c>
      <c r="AB59" s="98">
        <f t="shared" si="15"/>
        <v>19.603490492315707</v>
      </c>
      <c r="AC59" s="103">
        <v>34353</v>
      </c>
      <c r="AD59" s="58">
        <f t="shared" si="16"/>
        <v>1.7896848137535817</v>
      </c>
      <c r="AE59" s="27">
        <f t="shared" si="17"/>
        <v>0.09129419143264884</v>
      </c>
      <c r="AF59" s="103">
        <v>57839</v>
      </c>
      <c r="AG59" s="103">
        <v>222179</v>
      </c>
      <c r="AH59" s="103">
        <v>65480</v>
      </c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</row>
    <row r="60" spans="1:78" ht="12.75">
      <c r="A60" s="15" t="s">
        <v>2</v>
      </c>
      <c r="B60" s="15" t="s">
        <v>54</v>
      </c>
      <c r="C60" s="25">
        <v>473</v>
      </c>
      <c r="D60" s="25" t="s">
        <v>121</v>
      </c>
      <c r="E60" s="25" t="s">
        <v>123</v>
      </c>
      <c r="F60" s="25"/>
      <c r="G60" s="25">
        <v>4259</v>
      </c>
      <c r="H60" s="25">
        <v>1810</v>
      </c>
      <c r="I60" s="25">
        <v>633</v>
      </c>
      <c r="J60" s="25">
        <v>7019</v>
      </c>
      <c r="K60" s="49">
        <f t="shared" si="10"/>
        <v>14.839323467230445</v>
      </c>
      <c r="L60" s="26">
        <v>510</v>
      </c>
      <c r="M60" s="25">
        <v>13057</v>
      </c>
      <c r="N60" s="49">
        <f t="shared" si="11"/>
        <v>27.6046511627907</v>
      </c>
      <c r="O60" s="25">
        <v>432</v>
      </c>
      <c r="P60" s="25">
        <v>140</v>
      </c>
      <c r="Q60" s="98">
        <v>10233</v>
      </c>
      <c r="R60" s="98">
        <v>2000</v>
      </c>
      <c r="S60" s="98">
        <v>2000</v>
      </c>
      <c r="T60" s="98">
        <v>0</v>
      </c>
      <c r="U60" s="103">
        <f t="shared" si="12"/>
        <v>14233</v>
      </c>
      <c r="V60" s="39">
        <f t="shared" si="13"/>
        <v>30.09090909090909</v>
      </c>
      <c r="W60" s="98">
        <v>1759</v>
      </c>
      <c r="X60" s="103">
        <v>20192</v>
      </c>
      <c r="Y60" s="58">
        <f t="shared" si="9"/>
        <v>42.6892177589852</v>
      </c>
      <c r="Z60" s="27">
        <f t="shared" si="14"/>
        <v>0.7048831220285261</v>
      </c>
      <c r="AA60" s="185">
        <v>21170</v>
      </c>
      <c r="AB60" s="98">
        <f t="shared" si="15"/>
        <v>44.756871035940804</v>
      </c>
      <c r="AC60" s="103">
        <v>4287</v>
      </c>
      <c r="AD60" s="58">
        <f t="shared" si="16"/>
        <v>9.063424947145878</v>
      </c>
      <c r="AE60" s="27">
        <f t="shared" si="17"/>
        <v>0.20250354274917337</v>
      </c>
      <c r="AF60" s="103">
        <v>3786</v>
      </c>
      <c r="AG60" s="103">
        <v>7507</v>
      </c>
      <c r="AH60" s="103">
        <v>894</v>
      </c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</row>
    <row r="61" spans="1:78" s="10" customFormat="1" ht="12.75">
      <c r="A61" s="15" t="s">
        <v>2</v>
      </c>
      <c r="B61" s="15" t="s">
        <v>56</v>
      </c>
      <c r="C61" s="25">
        <v>2435</v>
      </c>
      <c r="D61" s="25" t="s">
        <v>121</v>
      </c>
      <c r="E61" s="25" t="s">
        <v>123</v>
      </c>
      <c r="F61" s="25"/>
      <c r="G61" s="25">
        <v>13215</v>
      </c>
      <c r="H61" s="25">
        <v>5205</v>
      </c>
      <c r="I61" s="25">
        <v>819</v>
      </c>
      <c r="J61" s="25">
        <v>21308</v>
      </c>
      <c r="K61" s="49">
        <f t="shared" si="10"/>
        <v>8.750718685831622</v>
      </c>
      <c r="L61" s="26">
        <v>676</v>
      </c>
      <c r="M61" s="25">
        <v>26321</v>
      </c>
      <c r="N61" s="49">
        <f t="shared" si="11"/>
        <v>10.809445585215606</v>
      </c>
      <c r="O61" s="25">
        <v>498</v>
      </c>
      <c r="P61" s="25">
        <v>239</v>
      </c>
      <c r="Q61" s="98">
        <v>8144</v>
      </c>
      <c r="R61" s="98">
        <v>9500</v>
      </c>
      <c r="S61" s="98">
        <v>10000</v>
      </c>
      <c r="T61" s="98">
        <v>25000</v>
      </c>
      <c r="U61" s="103">
        <f t="shared" si="12"/>
        <v>52644</v>
      </c>
      <c r="V61" s="39">
        <f t="shared" si="13"/>
        <v>21.61971252566735</v>
      </c>
      <c r="W61" s="98">
        <v>1388</v>
      </c>
      <c r="X61" s="103">
        <v>59385</v>
      </c>
      <c r="Y61" s="58">
        <f t="shared" si="9"/>
        <v>24.388090349075977</v>
      </c>
      <c r="Z61" s="27">
        <f t="shared" si="14"/>
        <v>0.8864864864864865</v>
      </c>
      <c r="AA61" s="185">
        <v>54736</v>
      </c>
      <c r="AB61" s="98">
        <f t="shared" si="15"/>
        <v>22.478850102669405</v>
      </c>
      <c r="AC61" s="103">
        <v>9412</v>
      </c>
      <c r="AD61" s="58">
        <f t="shared" si="16"/>
        <v>3.8652977412731007</v>
      </c>
      <c r="AE61" s="27">
        <f t="shared" si="17"/>
        <v>0.17195264542531424</v>
      </c>
      <c r="AF61" s="103">
        <v>14800</v>
      </c>
      <c r="AG61" s="103">
        <v>24388</v>
      </c>
      <c r="AH61" s="103">
        <v>8136</v>
      </c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</row>
    <row r="62" spans="1:78" s="29" customFormat="1" ht="12.75">
      <c r="A62" s="15" t="s">
        <v>118</v>
      </c>
      <c r="B62" s="15" t="s">
        <v>10</v>
      </c>
      <c r="C62" s="25">
        <v>2136</v>
      </c>
      <c r="D62" s="25" t="s">
        <v>120</v>
      </c>
      <c r="E62" s="25" t="s">
        <v>97</v>
      </c>
      <c r="F62" s="25"/>
      <c r="G62" s="25">
        <v>7643</v>
      </c>
      <c r="H62" s="25">
        <v>4983</v>
      </c>
      <c r="I62" s="25">
        <v>400</v>
      </c>
      <c r="J62" s="25">
        <v>14297</v>
      </c>
      <c r="K62" s="49">
        <f t="shared" si="10"/>
        <v>6.693352059925093</v>
      </c>
      <c r="L62" s="26">
        <v>579</v>
      </c>
      <c r="M62" s="25">
        <v>11394</v>
      </c>
      <c r="N62" s="49">
        <f t="shared" si="11"/>
        <v>5.334269662921348</v>
      </c>
      <c r="O62" s="25">
        <v>579</v>
      </c>
      <c r="P62" s="25">
        <v>85</v>
      </c>
      <c r="Q62" s="98">
        <v>3015</v>
      </c>
      <c r="R62" s="98">
        <v>7700</v>
      </c>
      <c r="S62" s="98">
        <v>4500</v>
      </c>
      <c r="T62" s="98">
        <v>0</v>
      </c>
      <c r="U62" s="103">
        <f t="shared" si="12"/>
        <v>15215</v>
      </c>
      <c r="V62" s="39">
        <f t="shared" si="13"/>
        <v>7.12312734082397</v>
      </c>
      <c r="W62" s="98">
        <v>2108</v>
      </c>
      <c r="X62" s="103">
        <v>18539</v>
      </c>
      <c r="Y62" s="58">
        <f t="shared" si="9"/>
        <v>8.67930711610487</v>
      </c>
      <c r="Z62" s="27">
        <f t="shared" si="14"/>
        <v>0.8207023032526026</v>
      </c>
      <c r="AA62" s="185">
        <v>21035</v>
      </c>
      <c r="AB62" s="98">
        <f t="shared" si="15"/>
        <v>9.847846441947565</v>
      </c>
      <c r="AC62" s="103">
        <v>3918</v>
      </c>
      <c r="AD62" s="58">
        <f t="shared" si="16"/>
        <v>1.8342696629213484</v>
      </c>
      <c r="AE62" s="27">
        <f t="shared" si="17"/>
        <v>0.18626099358212503</v>
      </c>
      <c r="AF62" s="103">
        <v>5004</v>
      </c>
      <c r="AG62" s="103">
        <v>7258</v>
      </c>
      <c r="AH62" s="103">
        <v>852</v>
      </c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</row>
    <row r="63" spans="1:78" ht="12.75">
      <c r="A63" s="15" t="s">
        <v>1</v>
      </c>
      <c r="B63" s="15" t="s">
        <v>57</v>
      </c>
      <c r="C63" s="25">
        <v>723</v>
      </c>
      <c r="D63" s="25" t="s">
        <v>120</v>
      </c>
      <c r="E63" s="25" t="s">
        <v>123</v>
      </c>
      <c r="F63" s="25"/>
      <c r="G63" s="25">
        <v>5363</v>
      </c>
      <c r="H63" s="25">
        <v>1506</v>
      </c>
      <c r="I63" s="25">
        <v>0</v>
      </c>
      <c r="J63" s="25">
        <v>7086</v>
      </c>
      <c r="K63" s="49">
        <f t="shared" si="10"/>
        <v>9.800829875518673</v>
      </c>
      <c r="L63" s="26">
        <v>421</v>
      </c>
      <c r="M63" s="25">
        <v>11140</v>
      </c>
      <c r="N63" s="49">
        <f t="shared" si="11"/>
        <v>15.408022130013832</v>
      </c>
      <c r="O63" s="25">
        <v>523</v>
      </c>
      <c r="P63" s="25">
        <v>271</v>
      </c>
      <c r="Q63" s="98">
        <v>2492</v>
      </c>
      <c r="R63" s="98">
        <v>2000</v>
      </c>
      <c r="S63" s="98">
        <v>900</v>
      </c>
      <c r="T63" s="98">
        <v>1000</v>
      </c>
      <c r="U63" s="103">
        <f t="shared" si="12"/>
        <v>6392</v>
      </c>
      <c r="V63" s="39">
        <f t="shared" si="13"/>
        <v>8.840940525587829</v>
      </c>
      <c r="W63" s="98">
        <v>2416</v>
      </c>
      <c r="X63" s="103">
        <v>10886</v>
      </c>
      <c r="Y63" s="58">
        <f t="shared" si="9"/>
        <v>15.0567081604426</v>
      </c>
      <c r="Z63" s="27">
        <f t="shared" si="14"/>
        <v>0.5871761896013228</v>
      </c>
      <c r="AA63" s="185">
        <v>28442</v>
      </c>
      <c r="AB63" s="98">
        <f t="shared" si="15"/>
        <v>39.33886583679115</v>
      </c>
      <c r="AC63" s="103">
        <v>4916</v>
      </c>
      <c r="AD63" s="58">
        <f t="shared" si="16"/>
        <v>6.799446749654218</v>
      </c>
      <c r="AE63" s="27">
        <f t="shared" si="17"/>
        <v>0.17284297869348147</v>
      </c>
      <c r="AF63" s="103">
        <v>7680</v>
      </c>
      <c r="AG63" s="103">
        <v>11446</v>
      </c>
      <c r="AH63" s="103">
        <v>1652</v>
      </c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</row>
    <row r="64" spans="1:78" ht="12.75">
      <c r="A64" s="15" t="s">
        <v>119</v>
      </c>
      <c r="B64" s="15" t="s">
        <v>58</v>
      </c>
      <c r="C64" s="25">
        <v>10251</v>
      </c>
      <c r="D64" s="25" t="s">
        <v>121</v>
      </c>
      <c r="E64" s="25" t="s">
        <v>123</v>
      </c>
      <c r="F64" s="25"/>
      <c r="G64" s="25">
        <v>31106</v>
      </c>
      <c r="H64" s="25">
        <v>17540</v>
      </c>
      <c r="I64" s="25">
        <v>6725</v>
      </c>
      <c r="J64" s="25">
        <v>59929</v>
      </c>
      <c r="K64" s="49">
        <f t="shared" si="10"/>
        <v>5.846161350112184</v>
      </c>
      <c r="L64" s="26">
        <v>3678</v>
      </c>
      <c r="M64" s="25">
        <v>82971</v>
      </c>
      <c r="N64" s="49">
        <f t="shared" si="11"/>
        <v>8.093942054433715</v>
      </c>
      <c r="O64" s="25">
        <v>1017</v>
      </c>
      <c r="P64" s="25">
        <v>1326</v>
      </c>
      <c r="Q64" s="98">
        <v>9695</v>
      </c>
      <c r="R64" s="98">
        <v>33128</v>
      </c>
      <c r="S64" s="98">
        <v>96000</v>
      </c>
      <c r="T64" s="98">
        <v>25016</v>
      </c>
      <c r="U64" s="103">
        <f t="shared" si="12"/>
        <v>163839</v>
      </c>
      <c r="V64" s="39">
        <f t="shared" si="13"/>
        <v>15.982733391864208</v>
      </c>
      <c r="W64" s="98">
        <v>3616</v>
      </c>
      <c r="X64" s="103">
        <v>191815</v>
      </c>
      <c r="Y64" s="58">
        <f t="shared" si="9"/>
        <v>18.71183299190323</v>
      </c>
      <c r="Z64" s="27">
        <f t="shared" si="14"/>
        <v>0.8541511352084039</v>
      </c>
      <c r="AA64" s="185">
        <v>169205</v>
      </c>
      <c r="AB64" s="98">
        <f t="shared" si="15"/>
        <v>16.506194517608037</v>
      </c>
      <c r="AC64" s="103">
        <v>26876</v>
      </c>
      <c r="AD64" s="58">
        <f t="shared" si="16"/>
        <v>2.6217929958052872</v>
      </c>
      <c r="AE64" s="27">
        <f t="shared" si="17"/>
        <v>0.1588369138027836</v>
      </c>
      <c r="AF64" s="103">
        <v>29668</v>
      </c>
      <c r="AG64" s="103">
        <v>96272</v>
      </c>
      <c r="AH64" s="103">
        <v>24254</v>
      </c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</row>
    <row r="65" spans="1:78" ht="12.75">
      <c r="A65" s="15" t="s">
        <v>2</v>
      </c>
      <c r="B65" s="15" t="s">
        <v>59</v>
      </c>
      <c r="C65" s="25">
        <v>2525</v>
      </c>
      <c r="D65" s="25" t="s">
        <v>121</v>
      </c>
      <c r="E65" s="25" t="s">
        <v>123</v>
      </c>
      <c r="F65" s="25"/>
      <c r="G65" s="25">
        <v>11681</v>
      </c>
      <c r="H65" s="25">
        <v>5084</v>
      </c>
      <c r="I65" s="25">
        <v>3300</v>
      </c>
      <c r="J65" s="25">
        <v>22194</v>
      </c>
      <c r="K65" s="49">
        <f t="shared" si="10"/>
        <v>8.78970297029703</v>
      </c>
      <c r="L65" s="26">
        <v>955</v>
      </c>
      <c r="M65" s="25">
        <v>39351</v>
      </c>
      <c r="N65" s="49">
        <f t="shared" si="11"/>
        <v>15.584554455445545</v>
      </c>
      <c r="O65" s="25">
        <v>210</v>
      </c>
      <c r="P65" s="25">
        <v>295</v>
      </c>
      <c r="Q65" s="98">
        <v>7236</v>
      </c>
      <c r="R65" s="98">
        <v>17500</v>
      </c>
      <c r="S65" s="98">
        <v>17175</v>
      </c>
      <c r="T65" s="98">
        <v>0</v>
      </c>
      <c r="U65" s="103">
        <f t="shared" si="12"/>
        <v>41911</v>
      </c>
      <c r="V65" s="39">
        <f t="shared" si="13"/>
        <v>16.59841584158416</v>
      </c>
      <c r="W65" s="98">
        <v>1737</v>
      </c>
      <c r="X65" s="103">
        <v>48419</v>
      </c>
      <c r="Y65" s="58">
        <f t="shared" si="9"/>
        <v>19.175841584158416</v>
      </c>
      <c r="Z65" s="27">
        <f t="shared" si="14"/>
        <v>0.8655899543567608</v>
      </c>
      <c r="AA65" s="185">
        <v>51145</v>
      </c>
      <c r="AB65" s="98">
        <f t="shared" si="15"/>
        <v>20.255445544554455</v>
      </c>
      <c r="AC65" s="103">
        <v>7687</v>
      </c>
      <c r="AD65" s="58">
        <f t="shared" si="16"/>
        <v>3.0443564356435644</v>
      </c>
      <c r="AE65" s="27">
        <f t="shared" si="17"/>
        <v>0.15029817186430736</v>
      </c>
      <c r="AF65" s="103">
        <v>14000</v>
      </c>
      <c r="AG65" s="103">
        <v>24927</v>
      </c>
      <c r="AH65" s="103">
        <v>2353</v>
      </c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</row>
    <row r="66" spans="1:78" s="10" customFormat="1" ht="12.75">
      <c r="A66" s="15" t="s">
        <v>119</v>
      </c>
      <c r="B66" s="15" t="s">
        <v>61</v>
      </c>
      <c r="C66" s="25">
        <v>311</v>
      </c>
      <c r="D66" s="25" t="s">
        <v>120</v>
      </c>
      <c r="E66" s="25" t="s">
        <v>123</v>
      </c>
      <c r="F66" s="25"/>
      <c r="G66" s="25">
        <v>1938</v>
      </c>
      <c r="H66" s="25">
        <v>1237</v>
      </c>
      <c r="I66" s="25">
        <v>651</v>
      </c>
      <c r="J66" s="25">
        <v>4408</v>
      </c>
      <c r="K66" s="49">
        <f t="shared" si="10"/>
        <v>14.17363344051447</v>
      </c>
      <c r="L66" s="26">
        <v>154</v>
      </c>
      <c r="M66" s="25">
        <v>2949</v>
      </c>
      <c r="N66" s="49">
        <f t="shared" si="11"/>
        <v>9.482315112540192</v>
      </c>
      <c r="O66" s="25">
        <v>20</v>
      </c>
      <c r="P66" s="25">
        <v>40</v>
      </c>
      <c r="Q66" s="98">
        <v>1440</v>
      </c>
      <c r="R66" s="98">
        <v>750</v>
      </c>
      <c r="S66" s="98">
        <v>0</v>
      </c>
      <c r="T66" s="98">
        <v>0</v>
      </c>
      <c r="U66" s="103">
        <f t="shared" si="12"/>
        <v>2190</v>
      </c>
      <c r="V66" s="39">
        <f t="shared" si="13"/>
        <v>7.041800643086817</v>
      </c>
      <c r="W66" s="98">
        <v>1726</v>
      </c>
      <c r="X66" s="103">
        <v>8166</v>
      </c>
      <c r="Y66" s="58">
        <f t="shared" si="9"/>
        <v>26.257234726688104</v>
      </c>
      <c r="Z66" s="27">
        <f t="shared" si="14"/>
        <v>0.26818515797207937</v>
      </c>
      <c r="AA66" s="185">
        <v>7793</v>
      </c>
      <c r="AB66" s="98">
        <f t="shared" si="15"/>
        <v>25.057877813504824</v>
      </c>
      <c r="AC66" s="103">
        <v>481</v>
      </c>
      <c r="AD66" s="58">
        <f t="shared" si="16"/>
        <v>1.5466237942122187</v>
      </c>
      <c r="AE66" s="27">
        <f t="shared" si="17"/>
        <v>0.0617220582574105</v>
      </c>
      <c r="AF66" s="103">
        <v>1131</v>
      </c>
      <c r="AG66" s="103">
        <v>1131</v>
      </c>
      <c r="AH66" s="103">
        <v>228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</row>
    <row r="67" spans="1:78" s="29" customFormat="1" ht="12.75">
      <c r="A67" s="15" t="s">
        <v>118</v>
      </c>
      <c r="B67" s="15" t="s">
        <v>62</v>
      </c>
      <c r="C67" s="25">
        <v>1016</v>
      </c>
      <c r="D67" s="25" t="s">
        <v>121</v>
      </c>
      <c r="E67" s="25" t="s">
        <v>97</v>
      </c>
      <c r="F67" s="25"/>
      <c r="G67" s="25">
        <v>1473</v>
      </c>
      <c r="H67" s="25">
        <v>880</v>
      </c>
      <c r="I67" s="25">
        <v>672</v>
      </c>
      <c r="J67" s="25">
        <v>3122</v>
      </c>
      <c r="K67" s="49">
        <f t="shared" si="10"/>
        <v>3.072834645669291</v>
      </c>
      <c r="L67" s="26">
        <v>36</v>
      </c>
      <c r="M67" s="25">
        <v>4366</v>
      </c>
      <c r="N67" s="49">
        <f t="shared" si="11"/>
        <v>4.297244094488189</v>
      </c>
      <c r="O67" s="25">
        <v>336</v>
      </c>
      <c r="P67" s="25">
        <v>17</v>
      </c>
      <c r="Q67" s="98">
        <v>1434</v>
      </c>
      <c r="R67" s="98">
        <v>0</v>
      </c>
      <c r="S67" s="98">
        <v>0</v>
      </c>
      <c r="T67" s="98">
        <v>950</v>
      </c>
      <c r="U67" s="103">
        <f t="shared" si="12"/>
        <v>2384</v>
      </c>
      <c r="V67" s="39">
        <f t="shared" si="13"/>
        <v>2.3464566929133857</v>
      </c>
      <c r="W67" s="98">
        <v>1973</v>
      </c>
      <c r="X67" s="103">
        <v>6250</v>
      </c>
      <c r="Y67" s="58">
        <f t="shared" si="9"/>
        <v>6.1515748031496065</v>
      </c>
      <c r="Z67" s="27">
        <f t="shared" si="14"/>
        <v>0.38144</v>
      </c>
      <c r="AA67" s="185">
        <v>9032</v>
      </c>
      <c r="AB67" s="98">
        <f t="shared" si="15"/>
        <v>8.88976377952756</v>
      </c>
      <c r="AC67" s="103">
        <v>966</v>
      </c>
      <c r="AD67" s="58">
        <f t="shared" si="16"/>
        <v>0.9507874015748031</v>
      </c>
      <c r="AE67" s="27">
        <f t="shared" si="17"/>
        <v>0.10695305580159434</v>
      </c>
      <c r="AF67" s="103">
        <v>4840</v>
      </c>
      <c r="AG67" s="103">
        <v>4840</v>
      </c>
      <c r="AH67" s="103">
        <v>516</v>
      </c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</row>
    <row r="68" spans="1:78" ht="12.75">
      <c r="A68" s="15" t="s">
        <v>119</v>
      </c>
      <c r="B68" s="15" t="s">
        <v>64</v>
      </c>
      <c r="C68" s="25">
        <v>1794</v>
      </c>
      <c r="D68" s="25" t="s">
        <v>121</v>
      </c>
      <c r="E68" s="25" t="s">
        <v>97</v>
      </c>
      <c r="F68" s="25"/>
      <c r="G68" s="25">
        <v>2469</v>
      </c>
      <c r="H68" s="25">
        <v>1659</v>
      </c>
      <c r="I68" s="25">
        <v>0</v>
      </c>
      <c r="J68" s="25">
        <v>4586</v>
      </c>
      <c r="K68" s="49">
        <f t="shared" si="10"/>
        <v>2.556298773690078</v>
      </c>
      <c r="L68" s="26">
        <v>226</v>
      </c>
      <c r="M68" s="25">
        <v>4034</v>
      </c>
      <c r="N68" s="49">
        <f t="shared" si="11"/>
        <v>2.2486064659977703</v>
      </c>
      <c r="O68" s="25">
        <v>481</v>
      </c>
      <c r="P68" s="25">
        <v>121</v>
      </c>
      <c r="Q68" s="98">
        <v>1170</v>
      </c>
      <c r="R68" s="98">
        <v>5900</v>
      </c>
      <c r="S68" s="98">
        <v>0</v>
      </c>
      <c r="T68" s="98">
        <v>0</v>
      </c>
      <c r="U68" s="103">
        <f t="shared" si="12"/>
        <v>7070</v>
      </c>
      <c r="V68" s="39">
        <f t="shared" si="13"/>
        <v>3.9409141583054628</v>
      </c>
      <c r="W68" s="98">
        <v>1906</v>
      </c>
      <c r="X68" s="103">
        <v>22241</v>
      </c>
      <c r="Y68" s="58">
        <f t="shared" si="9"/>
        <v>12.397435897435898</v>
      </c>
      <c r="Z68" s="27">
        <f t="shared" si="14"/>
        <v>0.31788139022525963</v>
      </c>
      <c r="AA68" s="185">
        <v>10588</v>
      </c>
      <c r="AB68" s="98">
        <f t="shared" si="15"/>
        <v>5.901895206243032</v>
      </c>
      <c r="AC68" s="103">
        <v>1537</v>
      </c>
      <c r="AD68" s="58">
        <f t="shared" si="16"/>
        <v>0.8567447045707915</v>
      </c>
      <c r="AE68" s="27">
        <f t="shared" si="17"/>
        <v>0.14516433698526635</v>
      </c>
      <c r="AF68" s="103">
        <v>5940</v>
      </c>
      <c r="AG68" s="103">
        <v>5940</v>
      </c>
      <c r="AH68" s="103">
        <v>118</v>
      </c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</row>
    <row r="69" spans="1:78" ht="12.75">
      <c r="A69" s="15" t="s">
        <v>118</v>
      </c>
      <c r="B69" s="15" t="s">
        <v>31</v>
      </c>
      <c r="C69" s="25">
        <v>3089</v>
      </c>
      <c r="D69" s="25" t="s">
        <v>120</v>
      </c>
      <c r="E69" s="25" t="s">
        <v>97</v>
      </c>
      <c r="F69" s="25"/>
      <c r="G69" s="25">
        <v>3645</v>
      </c>
      <c r="H69" s="25">
        <v>1370</v>
      </c>
      <c r="I69" s="25">
        <v>479</v>
      </c>
      <c r="J69" s="25">
        <v>5970</v>
      </c>
      <c r="K69" s="49">
        <f t="shared" si="10"/>
        <v>1.9326642926513435</v>
      </c>
      <c r="L69" s="26">
        <v>314</v>
      </c>
      <c r="M69" s="25">
        <v>10983</v>
      </c>
      <c r="N69" s="49">
        <f t="shared" si="11"/>
        <v>3.555519585626416</v>
      </c>
      <c r="O69" s="25">
        <v>902</v>
      </c>
      <c r="P69" s="25">
        <v>60</v>
      </c>
      <c r="Q69" s="98">
        <v>3488</v>
      </c>
      <c r="R69" s="98">
        <v>2500</v>
      </c>
      <c r="S69" s="98">
        <v>6000</v>
      </c>
      <c r="T69" s="98">
        <v>0</v>
      </c>
      <c r="U69" s="103">
        <f t="shared" si="12"/>
        <v>11988</v>
      </c>
      <c r="V69" s="39">
        <f t="shared" si="13"/>
        <v>3.8808675946908386</v>
      </c>
      <c r="W69" s="98">
        <v>2446</v>
      </c>
      <c r="X69" s="103">
        <v>18011</v>
      </c>
      <c r="Y69" s="58">
        <f t="shared" si="9"/>
        <v>5.830689543541599</v>
      </c>
      <c r="Z69" s="27">
        <f t="shared" si="14"/>
        <v>0.6655932485703181</v>
      </c>
      <c r="AA69" s="185">
        <v>17719</v>
      </c>
      <c r="AB69" s="98">
        <f t="shared" si="15"/>
        <v>5.736160569763678</v>
      </c>
      <c r="AC69" s="103">
        <v>3268</v>
      </c>
      <c r="AD69" s="58">
        <f t="shared" si="16"/>
        <v>1.057947555843315</v>
      </c>
      <c r="AE69" s="27">
        <f t="shared" si="17"/>
        <v>0.18443478751622552</v>
      </c>
      <c r="AF69" s="103">
        <v>8105</v>
      </c>
      <c r="AG69" s="103">
        <v>8105</v>
      </c>
      <c r="AH69" s="103">
        <v>1105</v>
      </c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</row>
    <row r="70" spans="1:78" ht="12.75">
      <c r="A70" s="15" t="s">
        <v>2</v>
      </c>
      <c r="B70" s="15" t="s">
        <v>6</v>
      </c>
      <c r="C70" s="25">
        <v>3454</v>
      </c>
      <c r="D70" s="25" t="s">
        <v>121</v>
      </c>
      <c r="E70" s="25" t="s">
        <v>97</v>
      </c>
      <c r="F70" s="25"/>
      <c r="G70" s="25">
        <v>6711</v>
      </c>
      <c r="H70" s="25">
        <v>2051</v>
      </c>
      <c r="I70" s="25">
        <v>2158</v>
      </c>
      <c r="J70" s="25">
        <v>14830</v>
      </c>
      <c r="K70" s="49">
        <f t="shared" si="10"/>
        <v>4.293572669368848</v>
      </c>
      <c r="L70" s="26">
        <v>704</v>
      </c>
      <c r="M70" s="25">
        <v>21408</v>
      </c>
      <c r="N70" s="49">
        <f t="shared" si="11"/>
        <v>6.1980312680949625</v>
      </c>
      <c r="O70" s="25">
        <v>354</v>
      </c>
      <c r="P70" s="25">
        <v>341</v>
      </c>
      <c r="Q70" s="98">
        <v>5902</v>
      </c>
      <c r="R70" s="98">
        <v>16100</v>
      </c>
      <c r="S70" s="98">
        <v>0</v>
      </c>
      <c r="T70" s="98">
        <v>0</v>
      </c>
      <c r="U70" s="103">
        <f t="shared" si="12"/>
        <v>22002</v>
      </c>
      <c r="V70" s="39">
        <f t="shared" si="13"/>
        <v>6.370005790387956</v>
      </c>
      <c r="W70" s="98">
        <v>1906</v>
      </c>
      <c r="X70" s="103">
        <v>35770</v>
      </c>
      <c r="Y70" s="58">
        <f t="shared" si="9"/>
        <v>10.356108859293572</v>
      </c>
      <c r="Z70" s="27">
        <f t="shared" si="14"/>
        <v>0.6150964495387196</v>
      </c>
      <c r="AA70" s="185">
        <v>18257</v>
      </c>
      <c r="AB70" s="98">
        <f t="shared" si="15"/>
        <v>5.2857556456282575</v>
      </c>
      <c r="AC70" s="103">
        <v>6305</v>
      </c>
      <c r="AD70" s="58">
        <f t="shared" si="16"/>
        <v>1.8254198031268094</v>
      </c>
      <c r="AE70" s="27">
        <f t="shared" si="17"/>
        <v>0.34534699019554144</v>
      </c>
      <c r="AF70" s="103">
        <v>9600</v>
      </c>
      <c r="AG70" s="103">
        <v>3500</v>
      </c>
      <c r="AH70" s="103">
        <v>0</v>
      </c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</row>
    <row r="71" spans="1:78" s="10" customFormat="1" ht="12.75">
      <c r="A71" s="15" t="s">
        <v>118</v>
      </c>
      <c r="B71" s="15" t="s">
        <v>65</v>
      </c>
      <c r="C71" s="25">
        <v>2281</v>
      </c>
      <c r="D71" s="25" t="s">
        <v>121</v>
      </c>
      <c r="E71" s="25" t="s">
        <v>97</v>
      </c>
      <c r="F71" s="25"/>
      <c r="G71" s="25">
        <v>5694</v>
      </c>
      <c r="H71" s="25">
        <v>970</v>
      </c>
      <c r="I71" s="25">
        <v>677</v>
      </c>
      <c r="J71" s="25">
        <v>8229</v>
      </c>
      <c r="K71" s="49">
        <f t="shared" si="10"/>
        <v>3.607628233231039</v>
      </c>
      <c r="L71" s="26">
        <v>132</v>
      </c>
      <c r="M71" s="25">
        <v>14202</v>
      </c>
      <c r="N71" s="49">
        <f t="shared" si="11"/>
        <v>6.226216571679088</v>
      </c>
      <c r="O71" s="25">
        <v>150</v>
      </c>
      <c r="P71" s="25">
        <v>57</v>
      </c>
      <c r="Q71" s="98">
        <v>3220</v>
      </c>
      <c r="R71" s="98">
        <v>16149</v>
      </c>
      <c r="S71" s="98">
        <v>0</v>
      </c>
      <c r="T71" s="98">
        <v>0</v>
      </c>
      <c r="U71" s="103">
        <v>19369</v>
      </c>
      <c r="V71" s="39">
        <f t="shared" si="13"/>
        <v>8.491451117930731</v>
      </c>
      <c r="W71" s="98">
        <v>2088</v>
      </c>
      <c r="X71" s="103">
        <v>23031</v>
      </c>
      <c r="Y71" s="58">
        <f t="shared" si="9"/>
        <v>10.096887330118369</v>
      </c>
      <c r="Z71" s="27">
        <f t="shared" si="14"/>
        <v>0.8409969171985585</v>
      </c>
      <c r="AA71" s="185">
        <v>19804</v>
      </c>
      <c r="AB71" s="98">
        <f t="shared" si="15"/>
        <v>8.682156948706707</v>
      </c>
      <c r="AC71" s="103">
        <v>3502</v>
      </c>
      <c r="AD71" s="58">
        <f t="shared" si="16"/>
        <v>1.5352915387987724</v>
      </c>
      <c r="AE71" s="27">
        <f t="shared" si="17"/>
        <v>0.17683296303777016</v>
      </c>
      <c r="AF71" s="103">
        <v>8791</v>
      </c>
      <c r="AG71" s="103">
        <v>10641</v>
      </c>
      <c r="AH71" s="103">
        <v>1092</v>
      </c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</row>
    <row r="72" spans="1:78" s="29" customFormat="1" ht="12.75">
      <c r="A72" s="15" t="s">
        <v>118</v>
      </c>
      <c r="B72" s="15" t="s">
        <v>66</v>
      </c>
      <c r="C72" s="25">
        <v>110</v>
      </c>
      <c r="D72" s="25" t="s">
        <v>120</v>
      </c>
      <c r="E72" s="25" t="s">
        <v>123</v>
      </c>
      <c r="F72" s="25"/>
      <c r="G72" s="25">
        <v>2994</v>
      </c>
      <c r="H72" s="25">
        <v>3911</v>
      </c>
      <c r="I72" s="25">
        <v>171</v>
      </c>
      <c r="J72" s="25">
        <v>7572</v>
      </c>
      <c r="K72" s="49">
        <f t="shared" si="10"/>
        <v>68.83636363636364</v>
      </c>
      <c r="L72" s="26">
        <v>542</v>
      </c>
      <c r="M72" s="25">
        <v>7131</v>
      </c>
      <c r="N72" s="49">
        <f t="shared" si="11"/>
        <v>64.82727272727273</v>
      </c>
      <c r="O72" s="25">
        <v>68</v>
      </c>
      <c r="P72" s="25">
        <v>15</v>
      </c>
      <c r="Q72" s="98">
        <v>2169</v>
      </c>
      <c r="R72" s="98">
        <v>2200</v>
      </c>
      <c r="S72" s="98">
        <v>0</v>
      </c>
      <c r="T72" s="98">
        <v>0</v>
      </c>
      <c r="U72" s="103">
        <f>SUM(Q72:T72)</f>
        <v>4369</v>
      </c>
      <c r="V72" s="39">
        <f t="shared" si="13"/>
        <v>39.71818181818182</v>
      </c>
      <c r="W72" s="98">
        <v>2148</v>
      </c>
      <c r="X72" s="103">
        <v>12236</v>
      </c>
      <c r="Y72" s="58">
        <f t="shared" si="9"/>
        <v>111.23636363636363</v>
      </c>
      <c r="Z72" s="27">
        <f t="shared" si="14"/>
        <v>0.35706113108859105</v>
      </c>
      <c r="AA72" s="185">
        <v>13600</v>
      </c>
      <c r="AB72" s="98">
        <f t="shared" si="15"/>
        <v>123.63636363636364</v>
      </c>
      <c r="AC72" s="103">
        <v>6640</v>
      </c>
      <c r="AD72" s="58">
        <f t="shared" si="16"/>
        <v>60.36363636363637</v>
      </c>
      <c r="AE72" s="27">
        <f t="shared" si="17"/>
        <v>0.48823529411764705</v>
      </c>
      <c r="AF72" s="103">
        <v>9980</v>
      </c>
      <c r="AG72" s="103" t="s">
        <v>147</v>
      </c>
      <c r="AH72" s="103" t="s">
        <v>147</v>
      </c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</row>
    <row r="73" spans="1:78" ht="12.75">
      <c r="A73" s="15" t="s">
        <v>1</v>
      </c>
      <c r="B73" s="15" t="s">
        <v>7</v>
      </c>
      <c r="C73" s="25">
        <v>295</v>
      </c>
      <c r="D73" s="25" t="s">
        <v>121</v>
      </c>
      <c r="E73" s="25" t="s">
        <v>123</v>
      </c>
      <c r="F73" s="25"/>
      <c r="G73" s="25">
        <v>1260</v>
      </c>
      <c r="H73" s="25">
        <v>1014</v>
      </c>
      <c r="I73" s="25">
        <v>61</v>
      </c>
      <c r="J73" s="25">
        <v>2592</v>
      </c>
      <c r="K73" s="49">
        <f t="shared" si="10"/>
        <v>8.786440677966102</v>
      </c>
      <c r="L73" s="26">
        <v>131</v>
      </c>
      <c r="M73" s="25">
        <v>5034</v>
      </c>
      <c r="N73" s="49">
        <f t="shared" si="11"/>
        <v>17.064406779661017</v>
      </c>
      <c r="O73" s="25">
        <v>414</v>
      </c>
      <c r="P73" s="25">
        <v>18</v>
      </c>
      <c r="Q73" s="98">
        <v>1016</v>
      </c>
      <c r="R73" s="98">
        <v>1500</v>
      </c>
      <c r="S73" s="98">
        <v>750</v>
      </c>
      <c r="T73" s="98">
        <v>1000</v>
      </c>
      <c r="U73" s="103">
        <f>SUM(Q73:T73)</f>
        <v>4266</v>
      </c>
      <c r="V73" s="39">
        <f t="shared" si="13"/>
        <v>14.461016949152542</v>
      </c>
      <c r="W73" s="98">
        <v>2318</v>
      </c>
      <c r="X73" s="103">
        <v>9937</v>
      </c>
      <c r="Y73" s="58">
        <f t="shared" si="9"/>
        <v>33.68474576271186</v>
      </c>
      <c r="Z73" s="27">
        <f t="shared" si="14"/>
        <v>0.4293046191003321</v>
      </c>
      <c r="AA73" s="185">
        <v>8299</v>
      </c>
      <c r="AB73" s="98">
        <f t="shared" si="15"/>
        <v>28.132203389830508</v>
      </c>
      <c r="AC73" s="103">
        <v>1838</v>
      </c>
      <c r="AD73" s="58">
        <f t="shared" si="16"/>
        <v>6.230508474576271</v>
      </c>
      <c r="AE73" s="27">
        <f t="shared" si="17"/>
        <v>0.2214724665622364</v>
      </c>
      <c r="AF73" s="103">
        <v>4573</v>
      </c>
      <c r="AG73" s="103">
        <v>4573</v>
      </c>
      <c r="AH73" s="103">
        <v>350</v>
      </c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</row>
    <row r="74" spans="1:78" ht="12.75">
      <c r="A74" s="15" t="s">
        <v>119</v>
      </c>
      <c r="B74" s="15" t="s">
        <v>39</v>
      </c>
      <c r="C74" s="25">
        <v>1990</v>
      </c>
      <c r="D74" s="25" t="s">
        <v>121</v>
      </c>
      <c r="E74" s="25" t="s">
        <v>97</v>
      </c>
      <c r="F74" s="25"/>
      <c r="G74" s="25">
        <v>4116</v>
      </c>
      <c r="H74" s="25">
        <v>2895</v>
      </c>
      <c r="I74" s="25">
        <v>861</v>
      </c>
      <c r="J74" s="25">
        <v>8470</v>
      </c>
      <c r="K74" s="49">
        <f t="shared" si="10"/>
        <v>4.256281407035176</v>
      </c>
      <c r="L74" s="26">
        <v>490</v>
      </c>
      <c r="M74" s="25">
        <v>9780</v>
      </c>
      <c r="N74" s="49">
        <f t="shared" si="11"/>
        <v>4.914572864321608</v>
      </c>
      <c r="O74" s="25">
        <v>728</v>
      </c>
      <c r="P74" s="25">
        <v>114</v>
      </c>
      <c r="Q74" s="98">
        <v>1469</v>
      </c>
      <c r="R74" s="98">
        <v>23320</v>
      </c>
      <c r="S74" s="98">
        <v>0</v>
      </c>
      <c r="T74" s="98">
        <v>0</v>
      </c>
      <c r="U74" s="103">
        <f>SUM(Q74:T74)</f>
        <v>24789</v>
      </c>
      <c r="V74" s="39">
        <f t="shared" si="13"/>
        <v>12.45678391959799</v>
      </c>
      <c r="W74" s="98">
        <v>2138</v>
      </c>
      <c r="X74" s="103">
        <v>29587</v>
      </c>
      <c r="Y74" s="58">
        <f t="shared" si="9"/>
        <v>14.867839195979899</v>
      </c>
      <c r="Z74" s="27">
        <f t="shared" si="14"/>
        <v>0.8378341839321324</v>
      </c>
      <c r="AA74" s="185">
        <v>27950</v>
      </c>
      <c r="AB74" s="98">
        <f t="shared" si="15"/>
        <v>14.045226130653266</v>
      </c>
      <c r="AC74" s="103">
        <v>5697</v>
      </c>
      <c r="AD74" s="58">
        <f t="shared" si="16"/>
        <v>2.862814070351759</v>
      </c>
      <c r="AE74" s="27">
        <f t="shared" si="17"/>
        <v>0.20382826475849733</v>
      </c>
      <c r="AF74" s="103">
        <v>9450</v>
      </c>
      <c r="AG74" s="103">
        <v>11914</v>
      </c>
      <c r="AH74" s="103">
        <v>911</v>
      </c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</row>
    <row r="75" spans="1:78" ht="12.75">
      <c r="A75" s="15" t="s">
        <v>118</v>
      </c>
      <c r="B75" s="15" t="s">
        <v>63</v>
      </c>
      <c r="C75" s="25">
        <v>29429</v>
      </c>
      <c r="D75" s="25" t="s">
        <v>121</v>
      </c>
      <c r="E75" s="25" t="s">
        <v>99</v>
      </c>
      <c r="F75" s="25"/>
      <c r="G75" s="25">
        <v>96015</v>
      </c>
      <c r="H75" s="25">
        <v>19467</v>
      </c>
      <c r="I75" s="25">
        <v>7887</v>
      </c>
      <c r="J75" s="25">
        <v>175313</v>
      </c>
      <c r="K75" s="49">
        <f t="shared" si="10"/>
        <v>5.957151109449862</v>
      </c>
      <c r="L75" s="26">
        <v>4497</v>
      </c>
      <c r="M75" s="25">
        <v>173293</v>
      </c>
      <c r="N75" s="49">
        <f t="shared" si="11"/>
        <v>5.888511332359237</v>
      </c>
      <c r="O75" s="25">
        <v>1300</v>
      </c>
      <c r="P75" s="25">
        <v>4729</v>
      </c>
      <c r="Q75" s="98">
        <v>47670</v>
      </c>
      <c r="R75" s="98">
        <v>0</v>
      </c>
      <c r="S75" s="98">
        <v>595618</v>
      </c>
      <c r="T75" s="98">
        <v>0</v>
      </c>
      <c r="U75" s="103">
        <f>SUM(Q75:T75)</f>
        <v>643288</v>
      </c>
      <c r="V75" s="39">
        <f t="shared" si="13"/>
        <v>21.858982636175202</v>
      </c>
      <c r="W75" s="98">
        <v>130046</v>
      </c>
      <c r="X75" s="103">
        <v>799233</v>
      </c>
      <c r="Y75" s="58">
        <f t="shared" si="9"/>
        <v>27.158007407659113</v>
      </c>
      <c r="Z75" s="27">
        <f t="shared" si="14"/>
        <v>0.8048816803109982</v>
      </c>
      <c r="AA75" s="185">
        <v>748869</v>
      </c>
      <c r="AB75" s="98">
        <f t="shared" si="15"/>
        <v>25.446634272316423</v>
      </c>
      <c r="AC75" s="103">
        <v>81861</v>
      </c>
      <c r="AD75" s="58">
        <f t="shared" si="16"/>
        <v>2.781643956641408</v>
      </c>
      <c r="AE75" s="27">
        <f t="shared" si="17"/>
        <v>0.10931284376840275</v>
      </c>
      <c r="AF75" s="103">
        <v>53600</v>
      </c>
      <c r="AG75" s="103">
        <v>368387</v>
      </c>
      <c r="AH75" s="103">
        <v>154710</v>
      </c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</row>
    <row r="76" spans="1:78" ht="12.75">
      <c r="A76" s="15"/>
      <c r="B76" s="15"/>
      <c r="C76" s="15"/>
      <c r="D76" s="15"/>
      <c r="E76" s="15"/>
      <c r="F76" s="15"/>
      <c r="G76" s="25"/>
      <c r="H76" s="15"/>
      <c r="I76" s="25"/>
      <c r="J76" s="25"/>
      <c r="M76" s="25"/>
      <c r="O76" s="25"/>
      <c r="P76" s="25"/>
      <c r="Q76" s="90"/>
      <c r="R76" s="90"/>
      <c r="S76" s="90"/>
      <c r="T76" s="90"/>
      <c r="U76" s="15"/>
      <c r="W76" s="90"/>
      <c r="X76" s="91"/>
      <c r="AA76" s="91"/>
      <c r="AC76" s="91"/>
      <c r="AF76" s="91"/>
      <c r="AG76" s="91"/>
      <c r="AH76" s="91"/>
      <c r="AI76" s="91"/>
      <c r="AJ76" s="91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</row>
    <row r="77" spans="1:78" ht="12.75">
      <c r="A77" s="15"/>
      <c r="B77" s="15"/>
      <c r="C77" s="15"/>
      <c r="D77" s="15"/>
      <c r="E77" s="15"/>
      <c r="F77" s="15"/>
      <c r="G77" s="25"/>
      <c r="H77" s="15"/>
      <c r="I77" s="25"/>
      <c r="J77" s="25"/>
      <c r="M77" s="25"/>
      <c r="O77" s="25"/>
      <c r="P77" s="25"/>
      <c r="Q77" s="90"/>
      <c r="R77" s="90"/>
      <c r="S77" s="90"/>
      <c r="T77" s="90"/>
      <c r="U77" s="15"/>
      <c r="W77" s="90"/>
      <c r="X77" s="91"/>
      <c r="AA77" s="91"/>
      <c r="AC77" s="91"/>
      <c r="AF77" s="91"/>
      <c r="AG77" s="91"/>
      <c r="AH77" s="91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</row>
    <row r="78" spans="1:78" ht="12.75">
      <c r="A78" s="15"/>
      <c r="B78" s="15"/>
      <c r="C78" s="15"/>
      <c r="D78" s="15"/>
      <c r="E78" s="15"/>
      <c r="F78" s="15"/>
      <c r="G78" s="25"/>
      <c r="H78" s="15"/>
      <c r="I78" s="25"/>
      <c r="J78" s="25"/>
      <c r="M78" s="25"/>
      <c r="O78" s="25"/>
      <c r="P78" s="25"/>
      <c r="Q78" s="90"/>
      <c r="R78" s="90"/>
      <c r="S78" s="90"/>
      <c r="T78" s="90"/>
      <c r="U78" s="15"/>
      <c r="W78" s="90"/>
      <c r="X78" s="91"/>
      <c r="AA78" s="91"/>
      <c r="AC78" s="91"/>
      <c r="AF78" s="91"/>
      <c r="AG78" s="91"/>
      <c r="AH78" s="91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</row>
    <row r="79" spans="1:78" ht="12.75">
      <c r="A79" s="15"/>
      <c r="B79" s="15"/>
      <c r="C79" s="15"/>
      <c r="D79" s="15"/>
      <c r="E79" s="15"/>
      <c r="F79" s="15"/>
      <c r="G79" s="25"/>
      <c r="H79" s="15"/>
      <c r="I79" s="25"/>
      <c r="J79" s="25"/>
      <c r="M79" s="25"/>
      <c r="O79" s="25"/>
      <c r="P79" s="25"/>
      <c r="Q79" s="90"/>
      <c r="R79" s="90"/>
      <c r="S79" s="90"/>
      <c r="T79" s="90"/>
      <c r="U79" s="15"/>
      <c r="W79" s="90"/>
      <c r="X79" s="91"/>
      <c r="AA79" s="91"/>
      <c r="AC79" s="91"/>
      <c r="AF79" s="91"/>
      <c r="AG79" s="91"/>
      <c r="AH79" s="91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</row>
    <row r="80" spans="1:78" ht="12.75">
      <c r="A80" s="15"/>
      <c r="B80" s="15"/>
      <c r="C80" s="15"/>
      <c r="D80" s="15"/>
      <c r="E80" s="15"/>
      <c r="F80" s="15"/>
      <c r="G80" s="25"/>
      <c r="H80" s="15"/>
      <c r="I80" s="25"/>
      <c r="J80" s="25"/>
      <c r="M80" s="25"/>
      <c r="O80" s="25"/>
      <c r="P80" s="25"/>
      <c r="Q80" s="90"/>
      <c r="R80" s="90"/>
      <c r="S80" s="90"/>
      <c r="T80" s="90"/>
      <c r="U80" s="15"/>
      <c r="W80" s="90"/>
      <c r="X80" s="91"/>
      <c r="AA80" s="91"/>
      <c r="AC80" s="91"/>
      <c r="AF80" s="91"/>
      <c r="AG80" s="91"/>
      <c r="AH80" s="91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</row>
    <row r="81" spans="1:78" ht="12.75">
      <c r="A81" s="15"/>
      <c r="B81" s="15"/>
      <c r="C81" s="15"/>
      <c r="D81" s="15"/>
      <c r="E81" s="15"/>
      <c r="F81" s="15"/>
      <c r="G81" s="25"/>
      <c r="H81" s="15"/>
      <c r="I81" s="25"/>
      <c r="J81" s="25"/>
      <c r="M81" s="25"/>
      <c r="O81" s="25"/>
      <c r="P81" s="25"/>
      <c r="Q81" s="90"/>
      <c r="R81" s="90"/>
      <c r="S81" s="90"/>
      <c r="T81" s="90"/>
      <c r="U81" s="15"/>
      <c r="W81" s="90"/>
      <c r="X81" s="91"/>
      <c r="AA81" s="91"/>
      <c r="AC81" s="91"/>
      <c r="AF81" s="91"/>
      <c r="AG81" s="91"/>
      <c r="AH81" s="91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</row>
    <row r="82" spans="1:78" ht="12.75">
      <c r="A82" s="15"/>
      <c r="B82" s="15"/>
      <c r="C82" s="15"/>
      <c r="D82" s="15"/>
      <c r="E82" s="15"/>
      <c r="F82" s="15"/>
      <c r="G82" s="25"/>
      <c r="H82" s="15"/>
      <c r="I82" s="25"/>
      <c r="J82" s="25"/>
      <c r="M82" s="25"/>
      <c r="O82" s="25"/>
      <c r="P82" s="25"/>
      <c r="Q82" s="90"/>
      <c r="R82" s="90"/>
      <c r="S82" s="90"/>
      <c r="T82" s="90"/>
      <c r="U82" s="15"/>
      <c r="W82" s="90"/>
      <c r="X82" s="91"/>
      <c r="AA82" s="91"/>
      <c r="AC82" s="91"/>
      <c r="AF82" s="91"/>
      <c r="AG82" s="91"/>
      <c r="AH82" s="91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</row>
    <row r="83" spans="1:78" ht="12.75">
      <c r="A83" s="15"/>
      <c r="B83" s="15"/>
      <c r="C83" s="15"/>
      <c r="D83" s="15"/>
      <c r="E83" s="15"/>
      <c r="F83" s="15"/>
      <c r="G83" s="25"/>
      <c r="H83" s="15"/>
      <c r="I83" s="25"/>
      <c r="J83" s="25"/>
      <c r="M83" s="25"/>
      <c r="O83" s="25"/>
      <c r="P83" s="25"/>
      <c r="Q83" s="90"/>
      <c r="R83" s="90"/>
      <c r="S83" s="90"/>
      <c r="T83" s="90"/>
      <c r="U83" s="15"/>
      <c r="W83" s="90"/>
      <c r="X83" s="91"/>
      <c r="AA83" s="91"/>
      <c r="AC83" s="91"/>
      <c r="AF83" s="91"/>
      <c r="AG83" s="91"/>
      <c r="AH83" s="91"/>
      <c r="AI83" s="91"/>
      <c r="AJ83" s="91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</row>
    <row r="84" spans="1:78" ht="12.75">
      <c r="A84" s="15"/>
      <c r="B84" s="15"/>
      <c r="C84" s="15"/>
      <c r="D84" s="15"/>
      <c r="E84" s="15"/>
      <c r="F84" s="15"/>
      <c r="G84" s="25"/>
      <c r="H84" s="15"/>
      <c r="I84" s="25"/>
      <c r="J84" s="25"/>
      <c r="M84" s="25"/>
      <c r="O84" s="25"/>
      <c r="P84" s="25"/>
      <c r="Q84" s="90"/>
      <c r="R84" s="90"/>
      <c r="S84" s="90"/>
      <c r="T84" s="90"/>
      <c r="U84" s="15"/>
      <c r="W84" s="90"/>
      <c r="X84" s="91"/>
      <c r="AA84" s="91"/>
      <c r="AC84" s="91"/>
      <c r="AF84" s="91"/>
      <c r="AG84" s="91"/>
      <c r="AH84" s="91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</row>
    <row r="85" spans="1:78" ht="12.75">
      <c r="A85" s="15"/>
      <c r="B85" s="15"/>
      <c r="C85" s="15"/>
      <c r="D85" s="15"/>
      <c r="E85" s="15"/>
      <c r="F85" s="15"/>
      <c r="G85" s="25"/>
      <c r="H85" s="15"/>
      <c r="I85" s="25"/>
      <c r="J85" s="25"/>
      <c r="M85" s="25"/>
      <c r="O85" s="25"/>
      <c r="P85" s="25"/>
      <c r="Q85" s="90"/>
      <c r="R85" s="90"/>
      <c r="S85" s="90"/>
      <c r="T85" s="90"/>
      <c r="U85" s="15"/>
      <c r="W85" s="90"/>
      <c r="X85" s="91"/>
      <c r="AA85" s="91"/>
      <c r="AC85" s="91"/>
      <c r="AF85" s="91"/>
      <c r="AG85" s="91"/>
      <c r="AH85" s="91"/>
      <c r="AI85" s="91"/>
      <c r="AJ85" s="91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</row>
    <row r="86" spans="1:78" ht="12.75">
      <c r="A86" s="15"/>
      <c r="B86" s="15"/>
      <c r="C86" s="15"/>
      <c r="D86" s="15"/>
      <c r="E86" s="15"/>
      <c r="F86" s="15"/>
      <c r="G86" s="25"/>
      <c r="H86" s="15"/>
      <c r="I86" s="25"/>
      <c r="J86" s="25"/>
      <c r="M86" s="25"/>
      <c r="O86" s="25"/>
      <c r="P86" s="25"/>
      <c r="Q86" s="90"/>
      <c r="R86" s="90"/>
      <c r="S86" s="90"/>
      <c r="T86" s="90"/>
      <c r="U86" s="15"/>
      <c r="W86" s="90"/>
      <c r="X86" s="91"/>
      <c r="AA86" s="91"/>
      <c r="AC86" s="91"/>
      <c r="AF86" s="91"/>
      <c r="AG86" s="91"/>
      <c r="AH86" s="91"/>
      <c r="AI86" s="91"/>
      <c r="AJ86" s="91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</row>
    <row r="87" spans="1:78" ht="12.75">
      <c r="A87" s="15"/>
      <c r="B87" s="15"/>
      <c r="C87" s="15"/>
      <c r="D87" s="15"/>
      <c r="E87" s="15"/>
      <c r="F87" s="15"/>
      <c r="G87" s="25"/>
      <c r="H87" s="15"/>
      <c r="I87" s="25"/>
      <c r="J87" s="25"/>
      <c r="M87" s="25"/>
      <c r="O87" s="25"/>
      <c r="P87" s="25"/>
      <c r="Q87" s="90"/>
      <c r="R87" s="90"/>
      <c r="S87" s="90"/>
      <c r="T87" s="90"/>
      <c r="U87" s="15"/>
      <c r="W87" s="90"/>
      <c r="X87" s="91"/>
      <c r="AA87" s="91"/>
      <c r="AC87" s="91"/>
      <c r="AF87" s="91"/>
      <c r="AG87" s="91"/>
      <c r="AH87" s="91"/>
      <c r="AI87" s="91"/>
      <c r="AJ87" s="91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</row>
    <row r="88" spans="1:78" ht="12.75">
      <c r="A88" s="15"/>
      <c r="B88" s="15"/>
      <c r="C88" s="15"/>
      <c r="D88" s="15"/>
      <c r="E88" s="15"/>
      <c r="F88" s="15"/>
      <c r="G88" s="25"/>
      <c r="H88" s="15"/>
      <c r="I88" s="25"/>
      <c r="J88" s="25"/>
      <c r="M88" s="25"/>
      <c r="O88" s="25"/>
      <c r="P88" s="25"/>
      <c r="Q88" s="90"/>
      <c r="R88" s="90"/>
      <c r="S88" s="90"/>
      <c r="T88" s="90"/>
      <c r="U88" s="15"/>
      <c r="W88" s="90"/>
      <c r="X88" s="91"/>
      <c r="AA88" s="91"/>
      <c r="AC88" s="91"/>
      <c r="AF88" s="91"/>
      <c r="AG88" s="91"/>
      <c r="AH88" s="91"/>
      <c r="AI88" s="91"/>
      <c r="AJ88" s="91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</row>
    <row r="89" spans="1:78" ht="12.75">
      <c r="A89" s="15"/>
      <c r="B89" s="15"/>
      <c r="C89" s="15"/>
      <c r="D89" s="15"/>
      <c r="E89" s="15"/>
      <c r="F89" s="15"/>
      <c r="G89" s="25"/>
      <c r="H89" s="15"/>
      <c r="I89" s="25"/>
      <c r="J89" s="25"/>
      <c r="M89" s="25"/>
      <c r="O89" s="25"/>
      <c r="P89" s="25"/>
      <c r="Q89" s="90"/>
      <c r="R89" s="90"/>
      <c r="S89" s="90"/>
      <c r="T89" s="90"/>
      <c r="U89" s="15"/>
      <c r="W89" s="90"/>
      <c r="X89" s="91"/>
      <c r="AA89" s="91"/>
      <c r="AC89" s="91"/>
      <c r="AF89" s="91"/>
      <c r="AG89" s="91"/>
      <c r="AH89" s="91"/>
      <c r="AI89" s="91"/>
      <c r="AJ89" s="91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</row>
    <row r="90" spans="1:78" ht="12.75">
      <c r="A90" s="15"/>
      <c r="B90" s="15"/>
      <c r="C90" s="15"/>
      <c r="D90" s="15"/>
      <c r="E90" s="15"/>
      <c r="F90" s="15"/>
      <c r="G90" s="25"/>
      <c r="H90" s="15"/>
      <c r="I90" s="25"/>
      <c r="J90" s="25"/>
      <c r="M90" s="25"/>
      <c r="O90" s="25"/>
      <c r="P90" s="25"/>
      <c r="Q90" s="90"/>
      <c r="R90" s="90"/>
      <c r="S90" s="90"/>
      <c r="T90" s="90"/>
      <c r="U90" s="15"/>
      <c r="W90" s="90"/>
      <c r="X90" s="91"/>
      <c r="AA90" s="91"/>
      <c r="AC90" s="91"/>
      <c r="AF90" s="91"/>
      <c r="AG90" s="91"/>
      <c r="AH90" s="91"/>
      <c r="AI90" s="91"/>
      <c r="AJ90" s="91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</row>
    <row r="91" spans="1:78" ht="12.75">
      <c r="A91" s="15"/>
      <c r="B91" s="15"/>
      <c r="C91" s="15"/>
      <c r="D91" s="15"/>
      <c r="E91" s="15"/>
      <c r="F91" s="15"/>
      <c r="G91" s="25"/>
      <c r="H91" s="15"/>
      <c r="I91" s="25"/>
      <c r="J91" s="25"/>
      <c r="M91" s="25"/>
      <c r="O91" s="25"/>
      <c r="P91" s="25"/>
      <c r="Q91" s="90"/>
      <c r="R91" s="90"/>
      <c r="S91" s="90"/>
      <c r="T91" s="90"/>
      <c r="U91" s="15"/>
      <c r="W91" s="90"/>
      <c r="X91" s="91"/>
      <c r="AA91" s="91"/>
      <c r="AC91" s="91"/>
      <c r="AF91" s="91"/>
      <c r="AG91" s="91"/>
      <c r="AH91" s="91"/>
      <c r="AI91" s="91"/>
      <c r="AJ91" s="91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</row>
    <row r="92" spans="1:78" ht="12.75">
      <c r="A92" s="15"/>
      <c r="B92" s="15"/>
      <c r="C92" s="15"/>
      <c r="D92" s="15"/>
      <c r="E92" s="15"/>
      <c r="F92" s="15"/>
      <c r="G92" s="25"/>
      <c r="H92" s="15"/>
      <c r="I92" s="25"/>
      <c r="J92" s="25"/>
      <c r="M92" s="25"/>
      <c r="O92" s="25"/>
      <c r="P92" s="25"/>
      <c r="Q92" s="90"/>
      <c r="R92" s="90"/>
      <c r="S92" s="90"/>
      <c r="T92" s="90"/>
      <c r="U92" s="15"/>
      <c r="W92" s="90"/>
      <c r="X92" s="91"/>
      <c r="AA92" s="91"/>
      <c r="AC92" s="91"/>
      <c r="AF92" s="91"/>
      <c r="AG92" s="91"/>
      <c r="AH92" s="91"/>
      <c r="AI92" s="91"/>
      <c r="AJ92" s="91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</row>
    <row r="93" spans="1:78" ht="12.75">
      <c r="A93" s="15"/>
      <c r="B93" s="15"/>
      <c r="C93" s="15"/>
      <c r="D93" s="15"/>
      <c r="E93" s="15"/>
      <c r="F93" s="15"/>
      <c r="G93" s="25"/>
      <c r="H93" s="15"/>
      <c r="I93" s="25"/>
      <c r="J93" s="25"/>
      <c r="M93" s="25"/>
      <c r="O93" s="25"/>
      <c r="P93" s="25"/>
      <c r="Q93" s="90"/>
      <c r="R93" s="90"/>
      <c r="S93" s="90"/>
      <c r="T93" s="90"/>
      <c r="U93" s="15"/>
      <c r="W93" s="90"/>
      <c r="X93" s="91"/>
      <c r="AA93" s="91"/>
      <c r="AC93" s="91"/>
      <c r="AF93" s="91"/>
      <c r="AG93" s="91"/>
      <c r="AH93" s="91"/>
      <c r="AI93" s="91"/>
      <c r="AJ93" s="91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</row>
    <row r="94" spans="1:78" ht="12.75">
      <c r="A94" s="15"/>
      <c r="B94" s="15"/>
      <c r="C94" s="15"/>
      <c r="D94" s="15"/>
      <c r="E94" s="15"/>
      <c r="F94" s="15"/>
      <c r="G94" s="25"/>
      <c r="H94" s="15"/>
      <c r="I94" s="25"/>
      <c r="J94" s="25"/>
      <c r="M94" s="25"/>
      <c r="O94" s="25"/>
      <c r="P94" s="25"/>
      <c r="Q94" s="90"/>
      <c r="R94" s="90"/>
      <c r="S94" s="90"/>
      <c r="T94" s="90"/>
      <c r="U94" s="15"/>
      <c r="W94" s="90"/>
      <c r="X94" s="91"/>
      <c r="AA94" s="91"/>
      <c r="AC94" s="91"/>
      <c r="AF94" s="91"/>
      <c r="AG94" s="91"/>
      <c r="AH94" s="91"/>
      <c r="AI94" s="91"/>
      <c r="AJ94" s="91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</row>
    <row r="95" spans="1:78" ht="12.75">
      <c r="A95" s="15"/>
      <c r="B95" s="15"/>
      <c r="C95" s="15"/>
      <c r="D95" s="15"/>
      <c r="E95" s="15"/>
      <c r="F95" s="15"/>
      <c r="G95" s="25"/>
      <c r="H95" s="15"/>
      <c r="I95" s="25"/>
      <c r="J95" s="25"/>
      <c r="M95" s="25"/>
      <c r="O95" s="25"/>
      <c r="P95" s="25"/>
      <c r="Q95" s="90"/>
      <c r="R95" s="90"/>
      <c r="S95" s="90"/>
      <c r="T95" s="90"/>
      <c r="U95" s="15"/>
      <c r="W95" s="90"/>
      <c r="X95" s="91"/>
      <c r="AA95" s="91"/>
      <c r="AC95" s="91"/>
      <c r="AF95" s="91"/>
      <c r="AG95" s="91"/>
      <c r="AH95" s="91"/>
      <c r="AI95" s="91"/>
      <c r="AJ95" s="91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</row>
    <row r="96" spans="1:78" ht="12.75">
      <c r="A96" s="15"/>
      <c r="B96" s="15"/>
      <c r="C96" s="15"/>
      <c r="D96" s="15"/>
      <c r="E96" s="15"/>
      <c r="F96" s="15"/>
      <c r="G96" s="25"/>
      <c r="H96" s="15"/>
      <c r="I96" s="25"/>
      <c r="J96" s="25"/>
      <c r="M96" s="25"/>
      <c r="O96" s="25"/>
      <c r="P96" s="25"/>
      <c r="Q96" s="90"/>
      <c r="R96" s="90"/>
      <c r="S96" s="90"/>
      <c r="T96" s="90"/>
      <c r="U96" s="15"/>
      <c r="W96" s="90"/>
      <c r="X96" s="91"/>
      <c r="AA96" s="91"/>
      <c r="AC96" s="91"/>
      <c r="AF96" s="91"/>
      <c r="AG96" s="91"/>
      <c r="AH96" s="91"/>
      <c r="AI96" s="91"/>
      <c r="AJ96" s="91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</row>
    <row r="97" spans="1:78" ht="12.75">
      <c r="A97" s="15"/>
      <c r="B97" s="15"/>
      <c r="C97" s="15"/>
      <c r="D97" s="15"/>
      <c r="E97" s="15"/>
      <c r="F97" s="15"/>
      <c r="G97" s="25"/>
      <c r="H97" s="15"/>
      <c r="I97" s="25"/>
      <c r="J97" s="25"/>
      <c r="M97" s="25"/>
      <c r="O97" s="25"/>
      <c r="P97" s="25"/>
      <c r="Q97" s="90"/>
      <c r="R97" s="90"/>
      <c r="S97" s="90"/>
      <c r="T97" s="90"/>
      <c r="U97" s="15"/>
      <c r="W97" s="90"/>
      <c r="X97" s="91"/>
      <c r="AA97" s="91"/>
      <c r="AC97" s="91"/>
      <c r="AF97" s="91"/>
      <c r="AG97" s="91"/>
      <c r="AH97" s="91"/>
      <c r="AI97" s="91"/>
      <c r="AJ97" s="91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</row>
    <row r="98" spans="1:78" ht="12.75">
      <c r="A98" s="15"/>
      <c r="B98" s="15"/>
      <c r="C98" s="15"/>
      <c r="D98" s="15"/>
      <c r="E98" s="15"/>
      <c r="F98" s="15"/>
      <c r="G98" s="25"/>
      <c r="H98" s="15"/>
      <c r="I98" s="25"/>
      <c r="J98" s="25"/>
      <c r="M98" s="25"/>
      <c r="O98" s="25"/>
      <c r="P98" s="25"/>
      <c r="Q98" s="90"/>
      <c r="R98" s="90"/>
      <c r="S98" s="90"/>
      <c r="T98" s="90"/>
      <c r="U98" s="15"/>
      <c r="W98" s="90"/>
      <c r="X98" s="91"/>
      <c r="AA98" s="91"/>
      <c r="AC98" s="91"/>
      <c r="AF98" s="91"/>
      <c r="AG98" s="91"/>
      <c r="AH98" s="91"/>
      <c r="AI98" s="91"/>
      <c r="AJ98" s="91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</row>
    <row r="99" spans="1:78" ht="12.75">
      <c r="A99" s="15"/>
      <c r="B99" s="15"/>
      <c r="C99" s="15"/>
      <c r="D99" s="15"/>
      <c r="E99" s="15"/>
      <c r="F99" s="15"/>
      <c r="G99" s="25"/>
      <c r="H99" s="15"/>
      <c r="I99" s="25"/>
      <c r="J99" s="25"/>
      <c r="M99" s="25"/>
      <c r="O99" s="25"/>
      <c r="P99" s="25"/>
      <c r="Q99" s="90"/>
      <c r="R99" s="90"/>
      <c r="S99" s="90"/>
      <c r="T99" s="90"/>
      <c r="U99" s="15"/>
      <c r="W99" s="90"/>
      <c r="X99" s="91"/>
      <c r="AA99" s="91"/>
      <c r="AC99" s="91"/>
      <c r="AF99" s="91"/>
      <c r="AG99" s="91"/>
      <c r="AH99" s="91"/>
      <c r="AI99" s="91"/>
      <c r="AJ99" s="91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</row>
    <row r="100" spans="1:78" ht="12.75">
      <c r="A100" s="15"/>
      <c r="B100" s="15"/>
      <c r="C100" s="15"/>
      <c r="D100" s="15"/>
      <c r="E100" s="15"/>
      <c r="F100" s="15"/>
      <c r="G100" s="25"/>
      <c r="H100" s="15"/>
      <c r="I100" s="25"/>
      <c r="J100" s="25"/>
      <c r="M100" s="25"/>
      <c r="O100" s="25"/>
      <c r="P100" s="25"/>
      <c r="Q100" s="90"/>
      <c r="R100" s="90"/>
      <c r="S100" s="90"/>
      <c r="T100" s="90"/>
      <c r="U100" s="15"/>
      <c r="W100" s="90"/>
      <c r="X100" s="91"/>
      <c r="AA100" s="91"/>
      <c r="AC100" s="91"/>
      <c r="AF100" s="91"/>
      <c r="AG100" s="91"/>
      <c r="AH100" s="91"/>
      <c r="AI100" s="91"/>
      <c r="AJ100" s="91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</row>
    <row r="101" spans="1:78" ht="12.75">
      <c r="A101" s="15"/>
      <c r="B101" s="15"/>
      <c r="C101" s="15"/>
      <c r="D101" s="15"/>
      <c r="E101" s="15"/>
      <c r="F101" s="15"/>
      <c r="G101" s="25"/>
      <c r="H101" s="15"/>
      <c r="I101" s="25"/>
      <c r="J101" s="25"/>
      <c r="M101" s="25"/>
      <c r="O101" s="25"/>
      <c r="P101" s="25"/>
      <c r="Q101" s="90"/>
      <c r="R101" s="90"/>
      <c r="S101" s="90"/>
      <c r="T101" s="90"/>
      <c r="U101" s="15"/>
      <c r="W101" s="90"/>
      <c r="X101" s="91"/>
      <c r="AA101" s="91"/>
      <c r="AC101" s="91"/>
      <c r="AF101" s="91"/>
      <c r="AG101" s="91"/>
      <c r="AH101" s="91"/>
      <c r="AI101" s="91"/>
      <c r="AJ101" s="91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</row>
    <row r="102" spans="1:78" ht="12.75">
      <c r="A102" s="15"/>
      <c r="B102" s="15"/>
      <c r="C102" s="15"/>
      <c r="D102" s="15"/>
      <c r="E102" s="15"/>
      <c r="F102" s="15"/>
      <c r="G102" s="25"/>
      <c r="H102" s="15"/>
      <c r="I102" s="25"/>
      <c r="J102" s="25"/>
      <c r="M102" s="25"/>
      <c r="O102" s="25"/>
      <c r="P102" s="25"/>
      <c r="Q102" s="90"/>
      <c r="R102" s="90"/>
      <c r="S102" s="90"/>
      <c r="T102" s="90"/>
      <c r="U102" s="15"/>
      <c r="W102" s="90"/>
      <c r="X102" s="91"/>
      <c r="AA102" s="91"/>
      <c r="AC102" s="91"/>
      <c r="AF102" s="91"/>
      <c r="AG102" s="91"/>
      <c r="AH102" s="91"/>
      <c r="AI102" s="91"/>
      <c r="AJ102" s="91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</row>
    <row r="103" spans="1:78" ht="12.75">
      <c r="A103" s="15"/>
      <c r="B103" s="15"/>
      <c r="C103" s="15"/>
      <c r="D103" s="15"/>
      <c r="E103" s="15"/>
      <c r="F103" s="15"/>
      <c r="G103" s="25"/>
      <c r="H103" s="15"/>
      <c r="I103" s="25"/>
      <c r="J103" s="25"/>
      <c r="M103" s="25"/>
      <c r="O103" s="25"/>
      <c r="P103" s="25"/>
      <c r="Q103" s="90"/>
      <c r="R103" s="90"/>
      <c r="S103" s="90"/>
      <c r="T103" s="90"/>
      <c r="U103" s="15"/>
      <c r="W103" s="90"/>
      <c r="X103" s="91"/>
      <c r="AA103" s="91"/>
      <c r="AC103" s="91"/>
      <c r="AF103" s="91"/>
      <c r="AG103" s="91"/>
      <c r="AH103" s="91"/>
      <c r="AI103" s="91"/>
      <c r="AJ103" s="91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</row>
    <row r="104" spans="1:78" ht="12.75">
      <c r="A104" s="15"/>
      <c r="B104" s="15"/>
      <c r="C104" s="15"/>
      <c r="D104" s="15"/>
      <c r="E104" s="15"/>
      <c r="F104" s="15"/>
      <c r="G104" s="25"/>
      <c r="H104" s="15"/>
      <c r="I104" s="25"/>
      <c r="J104" s="25"/>
      <c r="M104" s="25"/>
      <c r="O104" s="25"/>
      <c r="P104" s="25"/>
      <c r="Q104" s="90"/>
      <c r="R104" s="90"/>
      <c r="S104" s="90"/>
      <c r="T104" s="90"/>
      <c r="U104" s="15"/>
      <c r="W104" s="90"/>
      <c r="X104" s="91"/>
      <c r="AA104" s="91"/>
      <c r="AC104" s="91"/>
      <c r="AF104" s="91"/>
      <c r="AG104" s="91"/>
      <c r="AH104" s="91"/>
      <c r="AI104" s="91"/>
      <c r="AJ104" s="91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</row>
    <row r="105" spans="1:78" ht="12.75">
      <c r="A105" s="15"/>
      <c r="B105" s="15"/>
      <c r="C105" s="15"/>
      <c r="D105" s="15"/>
      <c r="E105" s="15"/>
      <c r="F105" s="15"/>
      <c r="G105" s="25"/>
      <c r="H105" s="15"/>
      <c r="I105" s="25"/>
      <c r="J105" s="25"/>
      <c r="M105" s="25"/>
      <c r="O105" s="25"/>
      <c r="P105" s="25"/>
      <c r="Q105" s="90"/>
      <c r="R105" s="90"/>
      <c r="S105" s="90"/>
      <c r="T105" s="90"/>
      <c r="U105" s="15"/>
      <c r="W105" s="90"/>
      <c r="X105" s="91"/>
      <c r="AA105" s="91"/>
      <c r="AC105" s="91"/>
      <c r="AF105" s="91"/>
      <c r="AG105" s="91"/>
      <c r="AH105" s="91"/>
      <c r="AI105" s="91"/>
      <c r="AJ105" s="91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</row>
    <row r="106" spans="1:78" ht="12.75">
      <c r="A106" s="15"/>
      <c r="B106" s="15"/>
      <c r="C106" s="15"/>
      <c r="D106" s="15"/>
      <c r="E106" s="15"/>
      <c r="F106" s="15"/>
      <c r="G106" s="25"/>
      <c r="H106" s="15"/>
      <c r="I106" s="25"/>
      <c r="J106" s="25"/>
      <c r="M106" s="25"/>
      <c r="O106" s="25"/>
      <c r="P106" s="25"/>
      <c r="Q106" s="90"/>
      <c r="R106" s="90"/>
      <c r="S106" s="90"/>
      <c r="T106" s="90"/>
      <c r="U106" s="15"/>
      <c r="W106" s="90"/>
      <c r="X106" s="91"/>
      <c r="AA106" s="91"/>
      <c r="AC106" s="91"/>
      <c r="AF106" s="91"/>
      <c r="AG106" s="91"/>
      <c r="AH106" s="91"/>
      <c r="AI106" s="91"/>
      <c r="AJ106" s="91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</row>
    <row r="107" spans="1:78" ht="12.75">
      <c r="A107" s="15"/>
      <c r="B107" s="15"/>
      <c r="C107" s="15"/>
      <c r="D107" s="15"/>
      <c r="E107" s="15"/>
      <c r="F107" s="15"/>
      <c r="G107" s="25"/>
      <c r="H107" s="15"/>
      <c r="I107" s="25"/>
      <c r="J107" s="25"/>
      <c r="M107" s="25"/>
      <c r="O107" s="25"/>
      <c r="P107" s="25"/>
      <c r="Q107" s="90"/>
      <c r="R107" s="90"/>
      <c r="S107" s="90"/>
      <c r="T107" s="90"/>
      <c r="U107" s="15"/>
      <c r="W107" s="90"/>
      <c r="X107" s="91"/>
      <c r="AA107" s="91"/>
      <c r="AC107" s="91"/>
      <c r="AF107" s="91"/>
      <c r="AG107" s="91"/>
      <c r="AH107" s="91"/>
      <c r="AI107" s="91"/>
      <c r="AJ107" s="91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</row>
    <row r="108" spans="1:78" ht="12.75">
      <c r="A108" s="15"/>
      <c r="B108" s="15"/>
      <c r="C108" s="15"/>
      <c r="D108" s="15"/>
      <c r="E108" s="15"/>
      <c r="F108" s="15"/>
      <c r="G108" s="25"/>
      <c r="H108" s="15"/>
      <c r="I108" s="25"/>
      <c r="J108" s="25"/>
      <c r="M108" s="25"/>
      <c r="O108" s="25"/>
      <c r="P108" s="25"/>
      <c r="Q108" s="90"/>
      <c r="R108" s="90"/>
      <c r="S108" s="90"/>
      <c r="T108" s="90"/>
      <c r="U108" s="15"/>
      <c r="W108" s="90"/>
      <c r="X108" s="91"/>
      <c r="AA108" s="91"/>
      <c r="AC108" s="91"/>
      <c r="AF108" s="91"/>
      <c r="AG108" s="91"/>
      <c r="AH108" s="91"/>
      <c r="AI108" s="91"/>
      <c r="AJ108" s="91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</row>
    <row r="109" spans="1:78" ht="12.75">
      <c r="A109" s="15"/>
      <c r="B109" s="15"/>
      <c r="C109" s="15"/>
      <c r="D109" s="15"/>
      <c r="E109" s="15"/>
      <c r="F109" s="15"/>
      <c r="G109" s="25"/>
      <c r="H109" s="15"/>
      <c r="I109" s="25"/>
      <c r="J109" s="25"/>
      <c r="M109" s="25"/>
      <c r="O109" s="25"/>
      <c r="P109" s="25"/>
      <c r="Q109" s="90"/>
      <c r="R109" s="90"/>
      <c r="S109" s="90"/>
      <c r="T109" s="90"/>
      <c r="U109" s="15"/>
      <c r="W109" s="90"/>
      <c r="X109" s="91"/>
      <c r="AA109" s="91"/>
      <c r="AC109" s="91"/>
      <c r="AF109" s="91"/>
      <c r="AG109" s="91"/>
      <c r="AH109" s="91"/>
      <c r="AI109" s="91"/>
      <c r="AJ109" s="91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</row>
    <row r="110" spans="1:78" ht="12.75">
      <c r="A110" s="15"/>
      <c r="B110" s="15"/>
      <c r="C110" s="15"/>
      <c r="D110" s="15"/>
      <c r="E110" s="15"/>
      <c r="F110" s="15"/>
      <c r="G110" s="25"/>
      <c r="H110" s="15"/>
      <c r="I110" s="25"/>
      <c r="J110" s="25"/>
      <c r="M110" s="25"/>
      <c r="O110" s="25"/>
      <c r="P110" s="25"/>
      <c r="Q110" s="90"/>
      <c r="R110" s="90"/>
      <c r="S110" s="90"/>
      <c r="T110" s="90"/>
      <c r="U110" s="15"/>
      <c r="W110" s="90"/>
      <c r="X110" s="91"/>
      <c r="AA110" s="91"/>
      <c r="AC110" s="91"/>
      <c r="AF110" s="91"/>
      <c r="AG110" s="91"/>
      <c r="AH110" s="91"/>
      <c r="AI110" s="91"/>
      <c r="AJ110" s="91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</row>
    <row r="111" spans="1:78" ht="12.75">
      <c r="A111" s="15"/>
      <c r="B111" s="15"/>
      <c r="C111" s="15"/>
      <c r="D111" s="15"/>
      <c r="E111" s="15"/>
      <c r="F111" s="15"/>
      <c r="G111" s="25"/>
      <c r="H111" s="15"/>
      <c r="I111" s="25"/>
      <c r="J111" s="25"/>
      <c r="M111" s="25"/>
      <c r="O111" s="25"/>
      <c r="P111" s="25"/>
      <c r="Q111" s="90"/>
      <c r="R111" s="90"/>
      <c r="S111" s="90"/>
      <c r="T111" s="90"/>
      <c r="U111" s="15"/>
      <c r="W111" s="90"/>
      <c r="X111" s="91"/>
      <c r="AA111" s="91"/>
      <c r="AC111" s="91"/>
      <c r="AF111" s="91"/>
      <c r="AG111" s="91"/>
      <c r="AH111" s="91"/>
      <c r="AI111" s="91"/>
      <c r="AJ111" s="91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</row>
    <row r="112" spans="1:78" ht="12.75">
      <c r="A112" s="15"/>
      <c r="B112" s="15"/>
      <c r="C112" s="15"/>
      <c r="D112" s="15"/>
      <c r="E112" s="15"/>
      <c r="F112" s="15"/>
      <c r="G112" s="25"/>
      <c r="H112" s="15"/>
      <c r="I112" s="25"/>
      <c r="J112" s="25"/>
      <c r="M112" s="25"/>
      <c r="O112" s="25"/>
      <c r="P112" s="25"/>
      <c r="Q112" s="90"/>
      <c r="R112" s="90"/>
      <c r="S112" s="90"/>
      <c r="T112" s="90"/>
      <c r="U112" s="15"/>
      <c r="W112" s="90"/>
      <c r="X112" s="91"/>
      <c r="AA112" s="91"/>
      <c r="AC112" s="91"/>
      <c r="AF112" s="91"/>
      <c r="AG112" s="91"/>
      <c r="AH112" s="91"/>
      <c r="AI112" s="91"/>
      <c r="AJ112" s="91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</row>
    <row r="113" spans="1:78" ht="12.75">
      <c r="A113" s="15"/>
      <c r="B113" s="15"/>
      <c r="C113" s="15"/>
      <c r="D113" s="15"/>
      <c r="E113" s="15"/>
      <c r="F113" s="15"/>
      <c r="G113" s="25"/>
      <c r="H113" s="15"/>
      <c r="I113" s="25"/>
      <c r="J113" s="25"/>
      <c r="M113" s="25"/>
      <c r="O113" s="25"/>
      <c r="P113" s="25"/>
      <c r="Q113" s="90"/>
      <c r="R113" s="90"/>
      <c r="S113" s="90"/>
      <c r="T113" s="90"/>
      <c r="U113" s="15"/>
      <c r="W113" s="90"/>
      <c r="X113" s="91"/>
      <c r="AA113" s="91"/>
      <c r="AC113" s="91"/>
      <c r="AF113" s="91"/>
      <c r="AG113" s="91"/>
      <c r="AH113" s="91"/>
      <c r="AI113" s="91"/>
      <c r="AJ113" s="91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</row>
    <row r="114" spans="1:78" ht="12.75">
      <c r="A114" s="15"/>
      <c r="B114" s="15"/>
      <c r="C114" s="15"/>
      <c r="D114" s="15"/>
      <c r="E114" s="15"/>
      <c r="F114" s="15"/>
      <c r="G114" s="25"/>
      <c r="H114" s="15"/>
      <c r="I114" s="25"/>
      <c r="J114" s="25"/>
      <c r="M114" s="25"/>
      <c r="O114" s="25"/>
      <c r="P114" s="25"/>
      <c r="Q114" s="90"/>
      <c r="R114" s="90"/>
      <c r="S114" s="90"/>
      <c r="T114" s="90"/>
      <c r="U114" s="15"/>
      <c r="W114" s="90"/>
      <c r="X114" s="91"/>
      <c r="AA114" s="91"/>
      <c r="AC114" s="91"/>
      <c r="AF114" s="91"/>
      <c r="AG114" s="91"/>
      <c r="AH114" s="91"/>
      <c r="AI114" s="91"/>
      <c r="AJ114" s="91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</row>
    <row r="115" spans="1:78" ht="12.75">
      <c r="A115" s="15"/>
      <c r="B115" s="15"/>
      <c r="C115" s="15"/>
      <c r="D115" s="15"/>
      <c r="E115" s="15"/>
      <c r="F115" s="15"/>
      <c r="G115" s="25"/>
      <c r="H115" s="15"/>
      <c r="I115" s="25"/>
      <c r="J115" s="25"/>
      <c r="M115" s="25"/>
      <c r="O115" s="25"/>
      <c r="P115" s="25"/>
      <c r="Q115" s="90"/>
      <c r="R115" s="90"/>
      <c r="S115" s="90"/>
      <c r="T115" s="90"/>
      <c r="U115" s="15"/>
      <c r="W115" s="90"/>
      <c r="X115" s="91"/>
      <c r="AA115" s="91"/>
      <c r="AC115" s="91"/>
      <c r="AF115" s="91"/>
      <c r="AG115" s="91"/>
      <c r="AH115" s="91"/>
      <c r="AI115" s="91"/>
      <c r="AJ115" s="91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</row>
    <row r="116" spans="1:78" ht="12.75">
      <c r="A116" s="15"/>
      <c r="B116" s="15"/>
      <c r="C116" s="15"/>
      <c r="D116" s="15"/>
      <c r="E116" s="15"/>
      <c r="F116" s="15"/>
      <c r="G116" s="25"/>
      <c r="H116" s="15"/>
      <c r="I116" s="25"/>
      <c r="J116" s="25"/>
      <c r="M116" s="25"/>
      <c r="O116" s="25"/>
      <c r="P116" s="25"/>
      <c r="Q116" s="90"/>
      <c r="R116" s="90"/>
      <c r="S116" s="90"/>
      <c r="T116" s="90"/>
      <c r="U116" s="15"/>
      <c r="W116" s="90"/>
      <c r="X116" s="91"/>
      <c r="AA116" s="91"/>
      <c r="AC116" s="91"/>
      <c r="AF116" s="91"/>
      <c r="AG116" s="91"/>
      <c r="AH116" s="91"/>
      <c r="AI116" s="91"/>
      <c r="AJ116" s="91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</row>
    <row r="117" spans="1:78" ht="12.75">
      <c r="A117" s="15"/>
      <c r="B117" s="15"/>
      <c r="C117" s="15"/>
      <c r="D117" s="15"/>
      <c r="E117" s="15"/>
      <c r="F117" s="15"/>
      <c r="G117" s="25"/>
      <c r="H117" s="15"/>
      <c r="I117" s="25"/>
      <c r="J117" s="25"/>
      <c r="M117" s="25"/>
      <c r="O117" s="25"/>
      <c r="P117" s="25"/>
      <c r="Q117" s="90"/>
      <c r="R117" s="90"/>
      <c r="S117" s="90"/>
      <c r="T117" s="90"/>
      <c r="U117" s="15"/>
      <c r="W117" s="90"/>
      <c r="X117" s="91"/>
      <c r="AA117" s="91"/>
      <c r="AC117" s="91"/>
      <c r="AF117" s="91"/>
      <c r="AG117" s="91"/>
      <c r="AH117" s="91"/>
      <c r="AI117" s="91"/>
      <c r="AJ117" s="91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</row>
    <row r="118" spans="1:78" ht="12.75">
      <c r="A118" s="15"/>
      <c r="B118" s="15"/>
      <c r="C118" s="15"/>
      <c r="D118" s="15"/>
      <c r="E118" s="15"/>
      <c r="F118" s="15"/>
      <c r="G118" s="25"/>
      <c r="H118" s="15"/>
      <c r="I118" s="25"/>
      <c r="J118" s="25"/>
      <c r="M118" s="25"/>
      <c r="O118" s="25"/>
      <c r="P118" s="25"/>
      <c r="Q118" s="90"/>
      <c r="R118" s="90"/>
      <c r="S118" s="90"/>
      <c r="T118" s="90"/>
      <c r="U118" s="15"/>
      <c r="W118" s="90"/>
      <c r="X118" s="91"/>
      <c r="AA118" s="91"/>
      <c r="AC118" s="91"/>
      <c r="AF118" s="91"/>
      <c r="AG118" s="91"/>
      <c r="AH118" s="91"/>
      <c r="AI118" s="91"/>
      <c r="AJ118" s="91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</row>
    <row r="119" spans="1:78" ht="12.75">
      <c r="A119" s="15"/>
      <c r="B119" s="15"/>
      <c r="C119" s="15"/>
      <c r="D119" s="15"/>
      <c r="E119" s="15"/>
      <c r="F119" s="15"/>
      <c r="G119" s="25"/>
      <c r="H119" s="15"/>
      <c r="I119" s="25"/>
      <c r="J119" s="25"/>
      <c r="M119" s="25"/>
      <c r="O119" s="25"/>
      <c r="P119" s="25"/>
      <c r="Q119" s="90"/>
      <c r="R119" s="90"/>
      <c r="S119" s="90"/>
      <c r="T119" s="90"/>
      <c r="U119" s="15"/>
      <c r="W119" s="90"/>
      <c r="X119" s="91"/>
      <c r="AA119" s="91"/>
      <c r="AC119" s="91"/>
      <c r="AF119" s="91"/>
      <c r="AG119" s="91"/>
      <c r="AH119" s="91"/>
      <c r="AI119" s="91"/>
      <c r="AJ119" s="91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</row>
    <row r="120" spans="1:78" ht="12.75">
      <c r="A120" s="15"/>
      <c r="B120" s="15"/>
      <c r="C120" s="15"/>
      <c r="D120" s="15"/>
      <c r="E120" s="15"/>
      <c r="F120" s="15"/>
      <c r="G120" s="25"/>
      <c r="H120" s="15"/>
      <c r="I120" s="25"/>
      <c r="J120" s="25"/>
      <c r="M120" s="25"/>
      <c r="O120" s="25"/>
      <c r="P120" s="25"/>
      <c r="Q120" s="90"/>
      <c r="R120" s="90"/>
      <c r="S120" s="90"/>
      <c r="T120" s="90"/>
      <c r="U120" s="15"/>
      <c r="W120" s="90"/>
      <c r="X120" s="91"/>
      <c r="AA120" s="91"/>
      <c r="AC120" s="91"/>
      <c r="AF120" s="91"/>
      <c r="AG120" s="91"/>
      <c r="AH120" s="91"/>
      <c r="AI120" s="91"/>
      <c r="AJ120" s="91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</row>
    <row r="121" spans="1:78" ht="12.75">
      <c r="A121" s="15"/>
      <c r="B121" s="15"/>
      <c r="C121" s="15"/>
      <c r="D121" s="15"/>
      <c r="E121" s="15"/>
      <c r="F121" s="15"/>
      <c r="G121" s="25"/>
      <c r="H121" s="15"/>
      <c r="I121" s="25"/>
      <c r="J121" s="25"/>
      <c r="M121" s="25"/>
      <c r="O121" s="25"/>
      <c r="P121" s="25"/>
      <c r="Q121" s="90"/>
      <c r="R121" s="90"/>
      <c r="S121" s="90"/>
      <c r="T121" s="90"/>
      <c r="U121" s="15"/>
      <c r="W121" s="90"/>
      <c r="X121" s="91"/>
      <c r="AA121" s="91"/>
      <c r="AC121" s="91"/>
      <c r="AF121" s="91"/>
      <c r="AG121" s="91"/>
      <c r="AH121" s="91"/>
      <c r="AI121" s="91"/>
      <c r="AJ121" s="91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</row>
    <row r="122" spans="1:78" ht="12.75">
      <c r="A122" s="15"/>
      <c r="B122" s="15"/>
      <c r="C122" s="15"/>
      <c r="D122" s="15"/>
      <c r="E122" s="15"/>
      <c r="F122" s="15"/>
      <c r="G122" s="25"/>
      <c r="H122" s="15"/>
      <c r="I122" s="25"/>
      <c r="J122" s="25"/>
      <c r="M122" s="25"/>
      <c r="O122" s="25"/>
      <c r="P122" s="25"/>
      <c r="Q122" s="90"/>
      <c r="R122" s="90"/>
      <c r="S122" s="90"/>
      <c r="T122" s="90"/>
      <c r="U122" s="15"/>
      <c r="W122" s="90"/>
      <c r="X122" s="91"/>
      <c r="AA122" s="91"/>
      <c r="AC122" s="91"/>
      <c r="AF122" s="91"/>
      <c r="AG122" s="91"/>
      <c r="AH122" s="91"/>
      <c r="AI122" s="91"/>
      <c r="AJ122" s="91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</row>
    <row r="123" spans="1:78" ht="12.75">
      <c r="A123" s="15"/>
      <c r="B123" s="15"/>
      <c r="C123" s="15"/>
      <c r="D123" s="15"/>
      <c r="E123" s="15"/>
      <c r="F123" s="15"/>
      <c r="G123" s="25"/>
      <c r="H123" s="15"/>
      <c r="I123" s="25"/>
      <c r="J123" s="25"/>
      <c r="M123" s="25"/>
      <c r="O123" s="25"/>
      <c r="P123" s="25"/>
      <c r="Q123" s="90"/>
      <c r="R123" s="90"/>
      <c r="S123" s="90"/>
      <c r="T123" s="90"/>
      <c r="U123" s="15"/>
      <c r="W123" s="90"/>
      <c r="X123" s="91"/>
      <c r="AA123" s="91"/>
      <c r="AC123" s="91"/>
      <c r="AF123" s="91"/>
      <c r="AG123" s="91"/>
      <c r="AH123" s="91"/>
      <c r="AI123" s="91"/>
      <c r="AJ123" s="91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</row>
    <row r="124" spans="1:78" ht="12.75">
      <c r="A124" s="15"/>
      <c r="B124" s="15"/>
      <c r="C124" s="15"/>
      <c r="D124" s="15"/>
      <c r="E124" s="15"/>
      <c r="F124" s="15"/>
      <c r="G124" s="25"/>
      <c r="H124" s="15"/>
      <c r="I124" s="25"/>
      <c r="J124" s="25"/>
      <c r="M124" s="25"/>
      <c r="O124" s="25"/>
      <c r="P124" s="25"/>
      <c r="Q124" s="90"/>
      <c r="R124" s="90"/>
      <c r="S124" s="90"/>
      <c r="T124" s="90"/>
      <c r="U124" s="15"/>
      <c r="W124" s="90"/>
      <c r="X124" s="91"/>
      <c r="AA124" s="91"/>
      <c r="AC124" s="91"/>
      <c r="AF124" s="91"/>
      <c r="AG124" s="91"/>
      <c r="AH124" s="91"/>
      <c r="AI124" s="91"/>
      <c r="AJ124" s="91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</row>
    <row r="125" spans="1:78" ht="12.75">
      <c r="A125" s="15"/>
      <c r="B125" s="15"/>
      <c r="C125" s="15"/>
      <c r="D125" s="15"/>
      <c r="E125" s="15"/>
      <c r="F125" s="15"/>
      <c r="G125" s="25"/>
      <c r="H125" s="15"/>
      <c r="I125" s="25"/>
      <c r="J125" s="25"/>
      <c r="M125" s="25"/>
      <c r="O125" s="25"/>
      <c r="P125" s="25"/>
      <c r="Q125" s="90"/>
      <c r="R125" s="90"/>
      <c r="S125" s="90"/>
      <c r="T125" s="90"/>
      <c r="U125" s="15"/>
      <c r="W125" s="90"/>
      <c r="X125" s="91"/>
      <c r="AA125" s="91"/>
      <c r="AC125" s="91"/>
      <c r="AF125" s="91"/>
      <c r="AG125" s="91"/>
      <c r="AH125" s="91"/>
      <c r="AI125" s="91"/>
      <c r="AJ125" s="91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</row>
    <row r="126" spans="1:78" ht="12.75">
      <c r="A126" s="15"/>
      <c r="B126" s="15"/>
      <c r="C126" s="15"/>
      <c r="D126" s="15"/>
      <c r="E126" s="15"/>
      <c r="F126" s="15"/>
      <c r="G126" s="25"/>
      <c r="H126" s="15"/>
      <c r="I126" s="25"/>
      <c r="J126" s="25"/>
      <c r="M126" s="25"/>
      <c r="O126" s="25"/>
      <c r="P126" s="25"/>
      <c r="Q126" s="90"/>
      <c r="R126" s="90"/>
      <c r="S126" s="90"/>
      <c r="T126" s="90"/>
      <c r="U126" s="15"/>
      <c r="W126" s="90"/>
      <c r="X126" s="91"/>
      <c r="AA126" s="91"/>
      <c r="AC126" s="91"/>
      <c r="AF126" s="91"/>
      <c r="AG126" s="91"/>
      <c r="AH126" s="91"/>
      <c r="AI126" s="91"/>
      <c r="AJ126" s="91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</row>
    <row r="127" spans="1:78" ht="12.75">
      <c r="A127" s="15"/>
      <c r="B127" s="15"/>
      <c r="C127" s="15"/>
      <c r="D127" s="15"/>
      <c r="E127" s="15"/>
      <c r="F127" s="15"/>
      <c r="G127" s="25"/>
      <c r="H127" s="15"/>
      <c r="I127" s="25"/>
      <c r="J127" s="25"/>
      <c r="M127" s="25"/>
      <c r="O127" s="25"/>
      <c r="P127" s="25"/>
      <c r="Q127" s="90"/>
      <c r="R127" s="90"/>
      <c r="S127" s="90"/>
      <c r="T127" s="90"/>
      <c r="U127" s="15"/>
      <c r="W127" s="90"/>
      <c r="X127" s="91"/>
      <c r="AA127" s="91"/>
      <c r="AC127" s="91"/>
      <c r="AF127" s="91"/>
      <c r="AG127" s="91"/>
      <c r="AH127" s="91"/>
      <c r="AI127" s="91"/>
      <c r="AJ127" s="91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</row>
    <row r="128" spans="1:78" ht="12.75">
      <c r="A128" s="15"/>
      <c r="B128" s="15"/>
      <c r="C128" s="15"/>
      <c r="D128" s="15"/>
      <c r="E128" s="15"/>
      <c r="F128" s="15"/>
      <c r="G128" s="25"/>
      <c r="H128" s="15"/>
      <c r="I128" s="25"/>
      <c r="J128" s="25"/>
      <c r="M128" s="25"/>
      <c r="O128" s="25"/>
      <c r="P128" s="25"/>
      <c r="Q128" s="90"/>
      <c r="R128" s="90"/>
      <c r="S128" s="90"/>
      <c r="T128" s="90"/>
      <c r="U128" s="15"/>
      <c r="W128" s="90"/>
      <c r="X128" s="91"/>
      <c r="AA128" s="91"/>
      <c r="AC128" s="91"/>
      <c r="AF128" s="91"/>
      <c r="AG128" s="91"/>
      <c r="AH128" s="91"/>
      <c r="AI128" s="91"/>
      <c r="AJ128" s="91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</row>
    <row r="129" spans="1:78" ht="12.75">
      <c r="A129" s="15"/>
      <c r="B129" s="15"/>
      <c r="C129" s="15"/>
      <c r="D129" s="15"/>
      <c r="E129" s="15"/>
      <c r="F129" s="15"/>
      <c r="G129" s="25"/>
      <c r="H129" s="15"/>
      <c r="I129" s="25"/>
      <c r="J129" s="25"/>
      <c r="M129" s="25"/>
      <c r="O129" s="25"/>
      <c r="P129" s="25"/>
      <c r="Q129" s="90"/>
      <c r="R129" s="90"/>
      <c r="S129" s="90"/>
      <c r="T129" s="90"/>
      <c r="U129" s="15"/>
      <c r="W129" s="90"/>
      <c r="X129" s="91"/>
      <c r="AA129" s="91"/>
      <c r="AC129" s="91"/>
      <c r="AF129" s="91"/>
      <c r="AG129" s="91"/>
      <c r="AH129" s="91"/>
      <c r="AI129" s="91"/>
      <c r="AJ129" s="91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</row>
    <row r="130" spans="1:78" ht="12.75">
      <c r="A130" s="15"/>
      <c r="B130" s="15"/>
      <c r="C130" s="15"/>
      <c r="D130" s="15"/>
      <c r="E130" s="15"/>
      <c r="F130" s="15"/>
      <c r="G130" s="25"/>
      <c r="H130" s="15"/>
      <c r="I130" s="25"/>
      <c r="J130" s="25"/>
      <c r="M130" s="25"/>
      <c r="O130" s="25"/>
      <c r="P130" s="25"/>
      <c r="Q130" s="90"/>
      <c r="R130" s="90"/>
      <c r="S130" s="90"/>
      <c r="T130" s="90"/>
      <c r="U130" s="15"/>
      <c r="W130" s="90"/>
      <c r="X130" s="91"/>
      <c r="AA130" s="91"/>
      <c r="AC130" s="91"/>
      <c r="AF130" s="91"/>
      <c r="AG130" s="91"/>
      <c r="AH130" s="91"/>
      <c r="AI130" s="91"/>
      <c r="AJ130" s="91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</row>
    <row r="131" spans="1:78" ht="12.75">
      <c r="A131" s="15"/>
      <c r="B131" s="15"/>
      <c r="C131" s="15"/>
      <c r="D131" s="15"/>
      <c r="E131" s="15"/>
      <c r="F131" s="15"/>
      <c r="G131" s="25"/>
      <c r="H131" s="15"/>
      <c r="I131" s="25"/>
      <c r="J131" s="25"/>
      <c r="M131" s="25"/>
      <c r="O131" s="25"/>
      <c r="P131" s="25"/>
      <c r="Q131" s="90"/>
      <c r="R131" s="90"/>
      <c r="S131" s="90"/>
      <c r="T131" s="90"/>
      <c r="U131" s="15"/>
      <c r="W131" s="90"/>
      <c r="X131" s="91"/>
      <c r="AA131" s="91"/>
      <c r="AC131" s="91"/>
      <c r="AF131" s="91"/>
      <c r="AG131" s="91"/>
      <c r="AH131" s="91"/>
      <c r="AI131" s="91"/>
      <c r="AJ131" s="91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</row>
    <row r="132" spans="1:78" ht="12.75">
      <c r="A132" s="15"/>
      <c r="B132" s="15"/>
      <c r="C132" s="15"/>
      <c r="D132" s="15"/>
      <c r="E132" s="15"/>
      <c r="F132" s="15"/>
      <c r="G132" s="25"/>
      <c r="H132" s="15"/>
      <c r="I132" s="25"/>
      <c r="J132" s="25"/>
      <c r="M132" s="25"/>
      <c r="O132" s="25"/>
      <c r="P132" s="25"/>
      <c r="Q132" s="90"/>
      <c r="R132" s="90"/>
      <c r="S132" s="90"/>
      <c r="T132" s="90"/>
      <c r="U132" s="15"/>
      <c r="W132" s="90"/>
      <c r="X132" s="91"/>
      <c r="AA132" s="91"/>
      <c r="AC132" s="91"/>
      <c r="AF132" s="91"/>
      <c r="AG132" s="91"/>
      <c r="AH132" s="91"/>
      <c r="AI132" s="91"/>
      <c r="AJ132" s="91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</row>
    <row r="133" spans="1:78" ht="12.75">
      <c r="A133" s="15"/>
      <c r="B133" s="15"/>
      <c r="C133" s="15"/>
      <c r="D133" s="15"/>
      <c r="E133" s="15"/>
      <c r="F133" s="15"/>
      <c r="G133" s="25"/>
      <c r="H133" s="15"/>
      <c r="I133" s="25"/>
      <c r="J133" s="25"/>
      <c r="M133" s="25"/>
      <c r="O133" s="25"/>
      <c r="P133" s="25"/>
      <c r="Q133" s="90"/>
      <c r="R133" s="90"/>
      <c r="S133" s="90"/>
      <c r="T133" s="90"/>
      <c r="U133" s="15"/>
      <c r="W133" s="90"/>
      <c r="X133" s="91"/>
      <c r="AA133" s="91"/>
      <c r="AC133" s="91"/>
      <c r="AF133" s="91"/>
      <c r="AG133" s="91"/>
      <c r="AH133" s="91"/>
      <c r="AI133" s="91"/>
      <c r="AJ133" s="91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</row>
    <row r="134" spans="1:78" ht="12.75">
      <c r="A134" s="15"/>
      <c r="B134" s="15"/>
      <c r="C134" s="15"/>
      <c r="D134" s="15"/>
      <c r="E134" s="15"/>
      <c r="F134" s="15"/>
      <c r="G134" s="25"/>
      <c r="H134" s="15"/>
      <c r="I134" s="25"/>
      <c r="J134" s="25"/>
      <c r="M134" s="25"/>
      <c r="O134" s="25"/>
      <c r="P134" s="25"/>
      <c r="Q134" s="90"/>
      <c r="R134" s="90"/>
      <c r="S134" s="90"/>
      <c r="T134" s="90"/>
      <c r="U134" s="15"/>
      <c r="W134" s="90"/>
      <c r="X134" s="91"/>
      <c r="AA134" s="91"/>
      <c r="AC134" s="91"/>
      <c r="AF134" s="91"/>
      <c r="AG134" s="91"/>
      <c r="AH134" s="91"/>
      <c r="AI134" s="91"/>
      <c r="AJ134" s="91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</row>
    <row r="135" spans="1:78" ht="12.75">
      <c r="A135" s="15"/>
      <c r="B135" s="15"/>
      <c r="C135" s="15"/>
      <c r="D135" s="15"/>
      <c r="E135" s="15"/>
      <c r="F135" s="15"/>
      <c r="G135" s="25"/>
      <c r="H135" s="15"/>
      <c r="I135" s="25"/>
      <c r="J135" s="25"/>
      <c r="M135" s="25"/>
      <c r="O135" s="25"/>
      <c r="P135" s="25"/>
      <c r="Q135" s="90"/>
      <c r="R135" s="90"/>
      <c r="S135" s="90"/>
      <c r="T135" s="90"/>
      <c r="U135" s="15"/>
      <c r="W135" s="90"/>
      <c r="X135" s="91"/>
      <c r="AA135" s="91"/>
      <c r="AC135" s="91"/>
      <c r="AF135" s="91"/>
      <c r="AG135" s="91"/>
      <c r="AH135" s="91"/>
      <c r="AI135" s="91"/>
      <c r="AJ135" s="91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</row>
    <row r="136" spans="1:78" ht="12.75">
      <c r="A136" s="15"/>
      <c r="B136" s="15"/>
      <c r="C136" s="15"/>
      <c r="D136" s="15"/>
      <c r="E136" s="15"/>
      <c r="F136" s="15"/>
      <c r="G136" s="25"/>
      <c r="H136" s="15"/>
      <c r="I136" s="25"/>
      <c r="J136" s="25"/>
      <c r="M136" s="25"/>
      <c r="O136" s="25"/>
      <c r="P136" s="25"/>
      <c r="Q136" s="90"/>
      <c r="R136" s="90"/>
      <c r="S136" s="90"/>
      <c r="T136" s="90"/>
      <c r="U136" s="15"/>
      <c r="W136" s="90"/>
      <c r="X136" s="91"/>
      <c r="AA136" s="91"/>
      <c r="AC136" s="91"/>
      <c r="AF136" s="91"/>
      <c r="AG136" s="91"/>
      <c r="AH136" s="91"/>
      <c r="AI136" s="91"/>
      <c r="AJ136" s="91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</row>
    <row r="137" spans="1:78" ht="12.75">
      <c r="A137" s="15"/>
      <c r="B137" s="15"/>
      <c r="C137" s="15"/>
      <c r="D137" s="15"/>
      <c r="E137" s="15"/>
      <c r="F137" s="15"/>
      <c r="G137" s="25"/>
      <c r="H137" s="15"/>
      <c r="I137" s="25"/>
      <c r="J137" s="25"/>
      <c r="M137" s="25"/>
      <c r="O137" s="25"/>
      <c r="P137" s="25"/>
      <c r="Q137" s="90"/>
      <c r="R137" s="90"/>
      <c r="S137" s="90"/>
      <c r="T137" s="90"/>
      <c r="U137" s="15"/>
      <c r="W137" s="90"/>
      <c r="X137" s="91"/>
      <c r="AA137" s="91"/>
      <c r="AC137" s="91"/>
      <c r="AF137" s="91"/>
      <c r="AG137" s="91"/>
      <c r="AH137" s="91"/>
      <c r="AI137" s="91"/>
      <c r="AJ137" s="91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</row>
    <row r="138" spans="1:78" ht="12.75">
      <c r="A138" s="15"/>
      <c r="B138" s="15"/>
      <c r="C138" s="15"/>
      <c r="D138" s="15"/>
      <c r="E138" s="15"/>
      <c r="F138" s="15"/>
      <c r="G138" s="25"/>
      <c r="H138" s="15"/>
      <c r="I138" s="25"/>
      <c r="J138" s="25"/>
      <c r="M138" s="25"/>
      <c r="O138" s="25"/>
      <c r="P138" s="25"/>
      <c r="Q138" s="90"/>
      <c r="R138" s="90"/>
      <c r="S138" s="90"/>
      <c r="T138" s="90"/>
      <c r="U138" s="15"/>
      <c r="W138" s="90"/>
      <c r="X138" s="91"/>
      <c r="AA138" s="91"/>
      <c r="AC138" s="91"/>
      <c r="AF138" s="91"/>
      <c r="AG138" s="91"/>
      <c r="AH138" s="91"/>
      <c r="AI138" s="91"/>
      <c r="AJ138" s="91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</row>
    <row r="139" spans="1:78" ht="12.75">
      <c r="A139" s="15"/>
      <c r="B139" s="15"/>
      <c r="C139" s="15"/>
      <c r="D139" s="15"/>
      <c r="E139" s="15"/>
      <c r="F139" s="15"/>
      <c r="G139" s="25"/>
      <c r="H139" s="15"/>
      <c r="I139" s="25"/>
      <c r="J139" s="25"/>
      <c r="M139" s="25"/>
      <c r="O139" s="25"/>
      <c r="P139" s="25"/>
      <c r="Q139" s="90"/>
      <c r="R139" s="90"/>
      <c r="S139" s="90"/>
      <c r="T139" s="90"/>
      <c r="U139" s="15"/>
      <c r="W139" s="90"/>
      <c r="X139" s="91"/>
      <c r="AA139" s="91"/>
      <c r="AC139" s="91"/>
      <c r="AF139" s="91"/>
      <c r="AG139" s="91"/>
      <c r="AH139" s="91"/>
      <c r="AI139" s="91"/>
      <c r="AJ139" s="91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</row>
    <row r="140" spans="1:78" ht="12.75">
      <c r="A140" s="15"/>
      <c r="B140" s="15"/>
      <c r="C140" s="15"/>
      <c r="D140" s="15"/>
      <c r="E140" s="15"/>
      <c r="F140" s="15"/>
      <c r="G140" s="25"/>
      <c r="H140" s="15"/>
      <c r="I140" s="25"/>
      <c r="J140" s="25"/>
      <c r="M140" s="25"/>
      <c r="O140" s="25"/>
      <c r="P140" s="25"/>
      <c r="Q140" s="90"/>
      <c r="R140" s="90"/>
      <c r="S140" s="90"/>
      <c r="T140" s="90"/>
      <c r="U140" s="15"/>
      <c r="W140" s="90"/>
      <c r="X140" s="91"/>
      <c r="AA140" s="91"/>
      <c r="AC140" s="91"/>
      <c r="AF140" s="91"/>
      <c r="AG140" s="91"/>
      <c r="AH140" s="91"/>
      <c r="AI140" s="91"/>
      <c r="AJ140" s="91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</row>
    <row r="141" spans="1:78" ht="12.75">
      <c r="A141" s="15"/>
      <c r="B141" s="15"/>
      <c r="C141" s="15"/>
      <c r="D141" s="15"/>
      <c r="E141" s="15"/>
      <c r="F141" s="15"/>
      <c r="G141" s="25"/>
      <c r="H141" s="15"/>
      <c r="I141" s="25"/>
      <c r="J141" s="25"/>
      <c r="M141" s="25"/>
      <c r="O141" s="25"/>
      <c r="P141" s="25"/>
      <c r="Q141" s="90"/>
      <c r="R141" s="90"/>
      <c r="S141" s="90"/>
      <c r="T141" s="90"/>
      <c r="U141" s="15"/>
      <c r="W141" s="90"/>
      <c r="X141" s="91"/>
      <c r="AA141" s="91"/>
      <c r="AC141" s="91"/>
      <c r="AF141" s="91"/>
      <c r="AG141" s="91"/>
      <c r="AH141" s="91"/>
      <c r="AI141" s="91"/>
      <c r="AJ141" s="91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</row>
    <row r="142" spans="1:78" ht="12.75">
      <c r="A142" s="15"/>
      <c r="B142" s="15"/>
      <c r="C142" s="15"/>
      <c r="D142" s="15"/>
      <c r="E142" s="15"/>
      <c r="F142" s="15"/>
      <c r="G142" s="25"/>
      <c r="H142" s="15"/>
      <c r="I142" s="25"/>
      <c r="J142" s="25"/>
      <c r="M142" s="25"/>
      <c r="O142" s="25"/>
      <c r="P142" s="25"/>
      <c r="Q142" s="90"/>
      <c r="R142" s="90"/>
      <c r="S142" s="90"/>
      <c r="T142" s="90"/>
      <c r="U142" s="15"/>
      <c r="W142" s="90"/>
      <c r="X142" s="91"/>
      <c r="AA142" s="91"/>
      <c r="AC142" s="91"/>
      <c r="AF142" s="91"/>
      <c r="AG142" s="91"/>
      <c r="AH142" s="91"/>
      <c r="AI142" s="91"/>
      <c r="AJ142" s="91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</row>
    <row r="143" spans="1:78" ht="12.75">
      <c r="A143" s="15"/>
      <c r="B143" s="15"/>
      <c r="C143" s="15"/>
      <c r="D143" s="15"/>
      <c r="E143" s="15"/>
      <c r="F143" s="15"/>
      <c r="G143" s="25"/>
      <c r="H143" s="15"/>
      <c r="I143" s="25"/>
      <c r="J143" s="25"/>
      <c r="M143" s="25"/>
      <c r="O143" s="25"/>
      <c r="P143" s="25"/>
      <c r="Q143" s="90"/>
      <c r="R143" s="90"/>
      <c r="S143" s="90"/>
      <c r="T143" s="90"/>
      <c r="U143" s="15"/>
      <c r="W143" s="90"/>
      <c r="X143" s="91"/>
      <c r="AA143" s="91"/>
      <c r="AC143" s="91"/>
      <c r="AF143" s="91"/>
      <c r="AG143" s="91"/>
      <c r="AH143" s="91"/>
      <c r="AI143" s="91"/>
      <c r="AJ143" s="91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</row>
    <row r="144" spans="1:78" ht="12.75">
      <c r="A144" s="15"/>
      <c r="B144" s="15"/>
      <c r="C144" s="15"/>
      <c r="D144" s="15"/>
      <c r="E144" s="15"/>
      <c r="F144" s="15"/>
      <c r="G144" s="25"/>
      <c r="H144" s="15"/>
      <c r="I144" s="25"/>
      <c r="J144" s="25"/>
      <c r="M144" s="25"/>
      <c r="O144" s="25"/>
      <c r="P144" s="25"/>
      <c r="Q144" s="90"/>
      <c r="R144" s="90"/>
      <c r="S144" s="90"/>
      <c r="T144" s="90"/>
      <c r="U144" s="15"/>
      <c r="W144" s="90"/>
      <c r="X144" s="91"/>
      <c r="AA144" s="91"/>
      <c r="AC144" s="91"/>
      <c r="AF144" s="91"/>
      <c r="AG144" s="91"/>
      <c r="AH144" s="91"/>
      <c r="AI144" s="91"/>
      <c r="AJ144" s="91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</row>
    <row r="145" spans="1:78" ht="12.75">
      <c r="A145" s="15"/>
      <c r="B145" s="15"/>
      <c r="C145" s="15"/>
      <c r="D145" s="15"/>
      <c r="E145" s="15"/>
      <c r="F145" s="15"/>
      <c r="G145" s="25"/>
      <c r="H145" s="15"/>
      <c r="I145" s="25"/>
      <c r="J145" s="25"/>
      <c r="M145" s="25"/>
      <c r="O145" s="25"/>
      <c r="P145" s="25"/>
      <c r="Q145" s="90"/>
      <c r="R145" s="90"/>
      <c r="S145" s="90"/>
      <c r="T145" s="90"/>
      <c r="U145" s="15"/>
      <c r="W145" s="90"/>
      <c r="X145" s="91"/>
      <c r="AA145" s="91"/>
      <c r="AC145" s="91"/>
      <c r="AF145" s="91"/>
      <c r="AG145" s="91"/>
      <c r="AH145" s="91"/>
      <c r="AI145" s="91"/>
      <c r="AJ145" s="91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</row>
    <row r="146" spans="1:78" ht="12.75">
      <c r="A146" s="15"/>
      <c r="B146" s="15"/>
      <c r="C146" s="15"/>
      <c r="D146" s="15"/>
      <c r="E146" s="15"/>
      <c r="F146" s="15"/>
      <c r="G146" s="25"/>
      <c r="H146" s="15"/>
      <c r="I146" s="25"/>
      <c r="J146" s="25"/>
      <c r="M146" s="25"/>
      <c r="O146" s="25"/>
      <c r="P146" s="25"/>
      <c r="Q146" s="90"/>
      <c r="R146" s="90"/>
      <c r="S146" s="90"/>
      <c r="T146" s="90"/>
      <c r="U146" s="15"/>
      <c r="W146" s="90"/>
      <c r="X146" s="91"/>
      <c r="AA146" s="91"/>
      <c r="AC146" s="91"/>
      <c r="AF146" s="91"/>
      <c r="AG146" s="91"/>
      <c r="AH146" s="91"/>
      <c r="AI146" s="91"/>
      <c r="AJ146" s="91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</row>
    <row r="147" spans="1:78" ht="12.75">
      <c r="A147" s="15"/>
      <c r="B147" s="15"/>
      <c r="C147" s="15"/>
      <c r="D147" s="15"/>
      <c r="E147" s="15"/>
      <c r="F147" s="15"/>
      <c r="G147" s="25"/>
      <c r="H147" s="15"/>
      <c r="I147" s="25"/>
      <c r="J147" s="25"/>
      <c r="M147" s="25"/>
      <c r="O147" s="25"/>
      <c r="P147" s="25"/>
      <c r="Q147" s="90"/>
      <c r="R147" s="90"/>
      <c r="S147" s="90"/>
      <c r="T147" s="90"/>
      <c r="U147" s="15"/>
      <c r="W147" s="90"/>
      <c r="X147" s="91"/>
      <c r="AA147" s="91"/>
      <c r="AC147" s="91"/>
      <c r="AF147" s="91"/>
      <c r="AG147" s="91"/>
      <c r="AH147" s="91"/>
      <c r="AI147" s="91"/>
      <c r="AJ147" s="91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</row>
    <row r="148" spans="1:78" ht="12.75">
      <c r="A148" s="15"/>
      <c r="B148" s="15"/>
      <c r="C148" s="15"/>
      <c r="D148" s="15"/>
      <c r="E148" s="15"/>
      <c r="F148" s="15"/>
      <c r="G148" s="25"/>
      <c r="H148" s="15"/>
      <c r="I148" s="25"/>
      <c r="J148" s="25"/>
      <c r="M148" s="25"/>
      <c r="O148" s="25"/>
      <c r="P148" s="25"/>
      <c r="Q148" s="90"/>
      <c r="R148" s="90"/>
      <c r="S148" s="90"/>
      <c r="T148" s="90"/>
      <c r="U148" s="15"/>
      <c r="W148" s="90"/>
      <c r="X148" s="91"/>
      <c r="AA148" s="91"/>
      <c r="AC148" s="91"/>
      <c r="AF148" s="91"/>
      <c r="AG148" s="91"/>
      <c r="AH148" s="91"/>
      <c r="AI148" s="91"/>
      <c r="AJ148" s="91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</row>
    <row r="149" spans="1:78" ht="12.75">
      <c r="A149" s="15"/>
      <c r="B149" s="15"/>
      <c r="C149" s="15"/>
      <c r="D149" s="15"/>
      <c r="E149" s="15"/>
      <c r="F149" s="15"/>
      <c r="G149" s="25"/>
      <c r="H149" s="15"/>
      <c r="I149" s="25"/>
      <c r="J149" s="25"/>
      <c r="M149" s="25"/>
      <c r="O149" s="25"/>
      <c r="P149" s="25"/>
      <c r="Q149" s="90"/>
      <c r="R149" s="90"/>
      <c r="S149" s="90"/>
      <c r="T149" s="90"/>
      <c r="U149" s="15"/>
      <c r="W149" s="90"/>
      <c r="X149" s="91"/>
      <c r="AA149" s="91"/>
      <c r="AC149" s="91"/>
      <c r="AF149" s="91"/>
      <c r="AG149" s="91"/>
      <c r="AH149" s="91"/>
      <c r="AI149" s="91"/>
      <c r="AJ149" s="91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</row>
    <row r="150" spans="1:78" ht="12.75">
      <c r="A150" s="15"/>
      <c r="B150" s="15"/>
      <c r="C150" s="15"/>
      <c r="D150" s="15"/>
      <c r="E150" s="15"/>
      <c r="F150" s="15"/>
      <c r="G150" s="25"/>
      <c r="H150" s="15"/>
      <c r="I150" s="25"/>
      <c r="J150" s="25"/>
      <c r="M150" s="25"/>
      <c r="O150" s="25"/>
      <c r="P150" s="25"/>
      <c r="Q150" s="90"/>
      <c r="R150" s="90"/>
      <c r="S150" s="90"/>
      <c r="T150" s="90"/>
      <c r="U150" s="15"/>
      <c r="W150" s="90"/>
      <c r="X150" s="91"/>
      <c r="AA150" s="91"/>
      <c r="AC150" s="91"/>
      <c r="AF150" s="91"/>
      <c r="AG150" s="91"/>
      <c r="AH150" s="91"/>
      <c r="AI150" s="91"/>
      <c r="AJ150" s="91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</row>
    <row r="151" spans="1:78" ht="12.75">
      <c r="A151" s="15"/>
      <c r="B151" s="15"/>
      <c r="C151" s="15"/>
      <c r="D151" s="15"/>
      <c r="E151" s="15"/>
      <c r="F151" s="15"/>
      <c r="G151" s="25"/>
      <c r="H151" s="15"/>
      <c r="I151" s="25"/>
      <c r="J151" s="25"/>
      <c r="M151" s="25"/>
      <c r="O151" s="25"/>
      <c r="P151" s="25"/>
      <c r="Q151" s="90"/>
      <c r="R151" s="90"/>
      <c r="S151" s="90"/>
      <c r="T151" s="90"/>
      <c r="U151" s="15"/>
      <c r="W151" s="90"/>
      <c r="X151" s="91"/>
      <c r="AA151" s="91"/>
      <c r="AC151" s="91"/>
      <c r="AF151" s="91"/>
      <c r="AG151" s="91"/>
      <c r="AH151" s="91"/>
      <c r="AI151" s="91"/>
      <c r="AJ151" s="91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</row>
    <row r="152" spans="1:78" ht="12.75">
      <c r="A152" s="15"/>
      <c r="B152" s="15"/>
      <c r="C152" s="15"/>
      <c r="D152" s="15"/>
      <c r="E152" s="15"/>
      <c r="F152" s="15"/>
      <c r="G152" s="25"/>
      <c r="H152" s="15"/>
      <c r="I152" s="25"/>
      <c r="J152" s="25"/>
      <c r="M152" s="25"/>
      <c r="O152" s="25"/>
      <c r="P152" s="25"/>
      <c r="Q152" s="90"/>
      <c r="R152" s="90"/>
      <c r="S152" s="90"/>
      <c r="T152" s="90"/>
      <c r="U152" s="15"/>
      <c r="W152" s="90"/>
      <c r="X152" s="91"/>
      <c r="AA152" s="91"/>
      <c r="AC152" s="91"/>
      <c r="AF152" s="91"/>
      <c r="AG152" s="91"/>
      <c r="AH152" s="91"/>
      <c r="AI152" s="91"/>
      <c r="AJ152" s="91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</row>
    <row r="153" spans="1:78" ht="12.75">
      <c r="A153" s="15"/>
      <c r="B153" s="15"/>
      <c r="C153" s="15"/>
      <c r="D153" s="15"/>
      <c r="E153" s="15"/>
      <c r="F153" s="15"/>
      <c r="G153" s="25"/>
      <c r="H153" s="15"/>
      <c r="I153" s="25"/>
      <c r="J153" s="25"/>
      <c r="M153" s="25"/>
      <c r="O153" s="25"/>
      <c r="P153" s="25"/>
      <c r="Q153" s="90"/>
      <c r="R153" s="90"/>
      <c r="S153" s="90"/>
      <c r="T153" s="90"/>
      <c r="U153" s="15"/>
      <c r="W153" s="90"/>
      <c r="X153" s="91"/>
      <c r="AA153" s="91"/>
      <c r="AC153" s="91"/>
      <c r="AF153" s="91"/>
      <c r="AG153" s="91"/>
      <c r="AH153" s="91"/>
      <c r="AI153" s="91"/>
      <c r="AJ153" s="91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</row>
    <row r="154" spans="1:78" ht="12.75">
      <c r="A154" s="15"/>
      <c r="B154" s="15"/>
      <c r="C154" s="15"/>
      <c r="D154" s="15"/>
      <c r="E154" s="15"/>
      <c r="F154" s="15"/>
      <c r="G154" s="25"/>
      <c r="H154" s="15"/>
      <c r="I154" s="25"/>
      <c r="J154" s="25"/>
      <c r="M154" s="25"/>
      <c r="O154" s="25"/>
      <c r="P154" s="25"/>
      <c r="Q154" s="90"/>
      <c r="R154" s="90"/>
      <c r="S154" s="90"/>
      <c r="T154" s="90"/>
      <c r="U154" s="15"/>
      <c r="W154" s="90"/>
      <c r="X154" s="91"/>
      <c r="AA154" s="91"/>
      <c r="AC154" s="91"/>
      <c r="AF154" s="91"/>
      <c r="AG154" s="91"/>
      <c r="AH154" s="91"/>
      <c r="AI154" s="91"/>
      <c r="AJ154" s="91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</row>
    <row r="155" spans="1:78" ht="12.75">
      <c r="A155" s="15"/>
      <c r="B155" s="15"/>
      <c r="C155" s="15"/>
      <c r="D155" s="15"/>
      <c r="E155" s="15"/>
      <c r="F155" s="15"/>
      <c r="G155" s="25"/>
      <c r="H155" s="15"/>
      <c r="I155" s="25"/>
      <c r="J155" s="25"/>
      <c r="M155" s="25"/>
      <c r="O155" s="25"/>
      <c r="P155" s="25"/>
      <c r="Q155" s="90"/>
      <c r="R155" s="90"/>
      <c r="S155" s="90"/>
      <c r="T155" s="90"/>
      <c r="U155" s="15"/>
      <c r="W155" s="90"/>
      <c r="X155" s="91"/>
      <c r="AA155" s="91"/>
      <c r="AC155" s="91"/>
      <c r="AF155" s="91"/>
      <c r="AG155" s="91"/>
      <c r="AH155" s="91"/>
      <c r="AI155" s="91"/>
      <c r="AJ155" s="91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</row>
    <row r="156" spans="1:78" ht="12.75">
      <c r="A156" s="15"/>
      <c r="B156" s="15"/>
      <c r="C156" s="15"/>
      <c r="D156" s="15"/>
      <c r="E156" s="15"/>
      <c r="F156" s="15"/>
      <c r="G156" s="25"/>
      <c r="H156" s="15"/>
      <c r="I156" s="25"/>
      <c r="J156" s="25"/>
      <c r="M156" s="25"/>
      <c r="O156" s="25"/>
      <c r="P156" s="25"/>
      <c r="Q156" s="90"/>
      <c r="R156" s="90"/>
      <c r="S156" s="90"/>
      <c r="T156" s="90"/>
      <c r="U156" s="15"/>
      <c r="W156" s="90"/>
      <c r="X156" s="91"/>
      <c r="AA156" s="91"/>
      <c r="AC156" s="91"/>
      <c r="AF156" s="91"/>
      <c r="AG156" s="91"/>
      <c r="AH156" s="91"/>
      <c r="AI156" s="91"/>
      <c r="AJ156" s="91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</row>
    <row r="157" spans="1:78" ht="12.75">
      <c r="A157" s="15"/>
      <c r="B157" s="15"/>
      <c r="C157" s="15"/>
      <c r="D157" s="15"/>
      <c r="E157" s="15"/>
      <c r="F157" s="15"/>
      <c r="G157" s="25"/>
      <c r="H157" s="15"/>
      <c r="I157" s="25"/>
      <c r="J157" s="25"/>
      <c r="M157" s="25"/>
      <c r="O157" s="25"/>
      <c r="P157" s="25"/>
      <c r="Q157" s="90"/>
      <c r="R157" s="90"/>
      <c r="S157" s="90"/>
      <c r="T157" s="90"/>
      <c r="U157" s="15"/>
      <c r="W157" s="90"/>
      <c r="X157" s="91"/>
      <c r="AA157" s="91"/>
      <c r="AC157" s="91"/>
      <c r="AF157" s="91"/>
      <c r="AG157" s="91"/>
      <c r="AH157" s="91"/>
      <c r="AI157" s="91"/>
      <c r="AJ157" s="91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</row>
    <row r="158" spans="1:78" ht="12.75">
      <c r="A158" s="15"/>
      <c r="B158" s="15"/>
      <c r="C158" s="15"/>
      <c r="D158" s="15"/>
      <c r="E158" s="15"/>
      <c r="F158" s="15"/>
      <c r="G158" s="25"/>
      <c r="H158" s="15"/>
      <c r="I158" s="25"/>
      <c r="J158" s="25"/>
      <c r="M158" s="25"/>
      <c r="O158" s="25"/>
      <c r="P158" s="25"/>
      <c r="Q158" s="90"/>
      <c r="R158" s="90"/>
      <c r="S158" s="90"/>
      <c r="T158" s="90"/>
      <c r="U158" s="15"/>
      <c r="W158" s="90"/>
      <c r="X158" s="91"/>
      <c r="AA158" s="91"/>
      <c r="AC158" s="91"/>
      <c r="AF158" s="91"/>
      <c r="AG158" s="91"/>
      <c r="AH158" s="91"/>
      <c r="AI158" s="91"/>
      <c r="AJ158" s="91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</row>
    <row r="159" spans="1:78" ht="12.75">
      <c r="A159" s="15"/>
      <c r="B159" s="15"/>
      <c r="C159" s="15"/>
      <c r="D159" s="15"/>
      <c r="E159" s="15"/>
      <c r="F159" s="15"/>
      <c r="G159" s="25"/>
      <c r="H159" s="15"/>
      <c r="I159" s="25"/>
      <c r="J159" s="25"/>
      <c r="M159" s="25"/>
      <c r="O159" s="25"/>
      <c r="P159" s="25"/>
      <c r="Q159" s="90"/>
      <c r="R159" s="90"/>
      <c r="S159" s="90"/>
      <c r="T159" s="90"/>
      <c r="U159" s="15"/>
      <c r="W159" s="90"/>
      <c r="X159" s="91"/>
      <c r="AA159" s="91"/>
      <c r="AC159" s="91"/>
      <c r="AF159" s="91"/>
      <c r="AG159" s="91"/>
      <c r="AH159" s="91"/>
      <c r="AI159" s="91"/>
      <c r="AJ159" s="91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</row>
    <row r="160" spans="1:78" ht="12.75">
      <c r="A160" s="15"/>
      <c r="B160" s="15"/>
      <c r="C160" s="15"/>
      <c r="D160" s="15"/>
      <c r="E160" s="15"/>
      <c r="F160" s="15"/>
      <c r="G160" s="25"/>
      <c r="H160" s="15"/>
      <c r="I160" s="25"/>
      <c r="J160" s="25"/>
      <c r="M160" s="25"/>
      <c r="O160" s="25"/>
      <c r="P160" s="25"/>
      <c r="Q160" s="90"/>
      <c r="R160" s="90"/>
      <c r="S160" s="90"/>
      <c r="T160" s="90"/>
      <c r="U160" s="15"/>
      <c r="W160" s="90"/>
      <c r="X160" s="91"/>
      <c r="AA160" s="91"/>
      <c r="AC160" s="91"/>
      <c r="AF160" s="91"/>
      <c r="AG160" s="91"/>
      <c r="AH160" s="91"/>
      <c r="AI160" s="91"/>
      <c r="AJ160" s="91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</row>
    <row r="161" spans="1:78" ht="12.75">
      <c r="A161" s="15"/>
      <c r="B161" s="15"/>
      <c r="C161" s="15"/>
      <c r="D161" s="15"/>
      <c r="E161" s="15"/>
      <c r="F161" s="15"/>
      <c r="G161" s="25"/>
      <c r="H161" s="15"/>
      <c r="I161" s="25"/>
      <c r="J161" s="25"/>
      <c r="M161" s="25"/>
      <c r="O161" s="25"/>
      <c r="P161" s="25"/>
      <c r="Q161" s="90"/>
      <c r="R161" s="90"/>
      <c r="S161" s="90"/>
      <c r="T161" s="90"/>
      <c r="U161" s="15"/>
      <c r="W161" s="90"/>
      <c r="X161" s="91"/>
      <c r="AA161" s="91"/>
      <c r="AC161" s="91"/>
      <c r="AF161" s="91"/>
      <c r="AG161" s="91"/>
      <c r="AH161" s="91"/>
      <c r="AI161" s="91"/>
      <c r="AJ161" s="91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</row>
    <row r="162" spans="1:78" ht="12.75">
      <c r="A162" s="15"/>
      <c r="B162" s="15"/>
      <c r="C162" s="15"/>
      <c r="D162" s="15"/>
      <c r="E162" s="15"/>
      <c r="F162" s="15"/>
      <c r="G162" s="25"/>
      <c r="H162" s="15"/>
      <c r="I162" s="25"/>
      <c r="J162" s="25"/>
      <c r="M162" s="25"/>
      <c r="O162" s="25"/>
      <c r="P162" s="25"/>
      <c r="Q162" s="90"/>
      <c r="R162" s="90"/>
      <c r="S162" s="90"/>
      <c r="T162" s="90"/>
      <c r="U162" s="15"/>
      <c r="W162" s="90"/>
      <c r="X162" s="91"/>
      <c r="AA162" s="91"/>
      <c r="AC162" s="91"/>
      <c r="AF162" s="91"/>
      <c r="AG162" s="91"/>
      <c r="AH162" s="91"/>
      <c r="AI162" s="91"/>
      <c r="AJ162" s="91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</row>
    <row r="163" spans="1:78" ht="12.75">
      <c r="A163" s="15"/>
      <c r="B163" s="15"/>
      <c r="C163" s="15"/>
      <c r="D163" s="15"/>
      <c r="E163" s="15"/>
      <c r="F163" s="15"/>
      <c r="G163" s="25"/>
      <c r="H163" s="15"/>
      <c r="I163" s="25"/>
      <c r="J163" s="25"/>
      <c r="M163" s="25"/>
      <c r="O163" s="25"/>
      <c r="P163" s="25"/>
      <c r="Q163" s="90"/>
      <c r="R163" s="90"/>
      <c r="S163" s="90"/>
      <c r="T163" s="90"/>
      <c r="U163" s="15"/>
      <c r="W163" s="90"/>
      <c r="X163" s="91"/>
      <c r="AA163" s="91"/>
      <c r="AC163" s="91"/>
      <c r="AF163" s="91"/>
      <c r="AG163" s="91"/>
      <c r="AH163" s="91"/>
      <c r="AI163" s="91"/>
      <c r="AJ163" s="91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</row>
    <row r="164" spans="1:78" ht="12.75">
      <c r="A164" s="15"/>
      <c r="B164" s="15"/>
      <c r="C164" s="15"/>
      <c r="D164" s="15"/>
      <c r="E164" s="15"/>
      <c r="F164" s="15"/>
      <c r="G164" s="25"/>
      <c r="H164" s="15"/>
      <c r="I164" s="25"/>
      <c r="J164" s="25"/>
      <c r="M164" s="25"/>
      <c r="O164" s="25"/>
      <c r="P164" s="25"/>
      <c r="Q164" s="90"/>
      <c r="R164" s="90"/>
      <c r="S164" s="90"/>
      <c r="T164" s="90"/>
      <c r="U164" s="15"/>
      <c r="W164" s="90"/>
      <c r="X164" s="91"/>
      <c r="AA164" s="91"/>
      <c r="AC164" s="91"/>
      <c r="AF164" s="91"/>
      <c r="AG164" s="91"/>
      <c r="AH164" s="91"/>
      <c r="AI164" s="91"/>
      <c r="AJ164" s="91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</row>
    <row r="165" spans="1:78" ht="12.75">
      <c r="A165" s="15"/>
      <c r="B165" s="15"/>
      <c r="C165" s="15"/>
      <c r="D165" s="15"/>
      <c r="E165" s="15"/>
      <c r="F165" s="15"/>
      <c r="G165" s="25"/>
      <c r="H165" s="15"/>
      <c r="I165" s="25"/>
      <c r="J165" s="25"/>
      <c r="M165" s="25"/>
      <c r="O165" s="25"/>
      <c r="P165" s="25"/>
      <c r="Q165" s="90"/>
      <c r="R165" s="90"/>
      <c r="S165" s="90"/>
      <c r="T165" s="90"/>
      <c r="U165" s="15"/>
      <c r="W165" s="90"/>
      <c r="X165" s="91"/>
      <c r="AA165" s="91"/>
      <c r="AC165" s="91"/>
      <c r="AF165" s="91"/>
      <c r="AG165" s="91"/>
      <c r="AH165" s="91"/>
      <c r="AI165" s="91"/>
      <c r="AJ165" s="91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</row>
    <row r="166" spans="1:78" ht="12.75">
      <c r="A166" s="15"/>
      <c r="B166" s="15"/>
      <c r="C166" s="15"/>
      <c r="D166" s="15"/>
      <c r="E166" s="15"/>
      <c r="F166" s="15"/>
      <c r="G166" s="25"/>
      <c r="H166" s="15"/>
      <c r="I166" s="25"/>
      <c r="J166" s="25"/>
      <c r="M166" s="25"/>
      <c r="O166" s="25"/>
      <c r="P166" s="25"/>
      <c r="Q166" s="90"/>
      <c r="R166" s="90"/>
      <c r="S166" s="90"/>
      <c r="T166" s="90"/>
      <c r="U166" s="15"/>
      <c r="W166" s="90"/>
      <c r="X166" s="91"/>
      <c r="AA166" s="91"/>
      <c r="AC166" s="91"/>
      <c r="AF166" s="91"/>
      <c r="AG166" s="91"/>
      <c r="AH166" s="91"/>
      <c r="AI166" s="91"/>
      <c r="AJ166" s="91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</row>
    <row r="167" spans="1:78" ht="12.75">
      <c r="A167" s="15"/>
      <c r="B167" s="15"/>
      <c r="C167" s="15"/>
      <c r="D167" s="15"/>
      <c r="E167" s="15"/>
      <c r="F167" s="15"/>
      <c r="G167" s="25"/>
      <c r="H167" s="15"/>
      <c r="I167" s="25"/>
      <c r="J167" s="25"/>
      <c r="M167" s="25"/>
      <c r="O167" s="25"/>
      <c r="P167" s="25"/>
      <c r="Q167" s="90"/>
      <c r="R167" s="90"/>
      <c r="S167" s="90"/>
      <c r="T167" s="90"/>
      <c r="U167" s="15"/>
      <c r="W167" s="90"/>
      <c r="X167" s="91"/>
      <c r="AA167" s="91"/>
      <c r="AC167" s="91"/>
      <c r="AF167" s="91"/>
      <c r="AG167" s="91"/>
      <c r="AH167" s="91"/>
      <c r="AI167" s="91"/>
      <c r="AJ167" s="91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</row>
    <row r="168" spans="1:78" ht="12.75">
      <c r="A168" s="15"/>
      <c r="B168" s="15"/>
      <c r="C168" s="15"/>
      <c r="D168" s="15"/>
      <c r="E168" s="15"/>
      <c r="F168" s="15"/>
      <c r="G168" s="25"/>
      <c r="H168" s="15"/>
      <c r="I168" s="25"/>
      <c r="J168" s="25"/>
      <c r="M168" s="25"/>
      <c r="O168" s="25"/>
      <c r="P168" s="25"/>
      <c r="Q168" s="90"/>
      <c r="R168" s="90"/>
      <c r="S168" s="90"/>
      <c r="T168" s="90"/>
      <c r="U168" s="15"/>
      <c r="W168" s="90"/>
      <c r="X168" s="91"/>
      <c r="AA168" s="91"/>
      <c r="AC168" s="91"/>
      <c r="AF168" s="91"/>
      <c r="AG168" s="91"/>
      <c r="AH168" s="91"/>
      <c r="AI168" s="91"/>
      <c r="AJ168" s="91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</row>
    <row r="169" spans="1:78" ht="12.75">
      <c r="A169" s="15"/>
      <c r="B169" s="15"/>
      <c r="C169" s="15"/>
      <c r="D169" s="15"/>
      <c r="E169" s="15"/>
      <c r="F169" s="15"/>
      <c r="G169" s="25"/>
      <c r="H169" s="15"/>
      <c r="I169" s="25"/>
      <c r="J169" s="25"/>
      <c r="M169" s="25"/>
      <c r="O169" s="25"/>
      <c r="P169" s="25"/>
      <c r="Q169" s="90"/>
      <c r="R169" s="90"/>
      <c r="S169" s="90"/>
      <c r="T169" s="90"/>
      <c r="U169" s="15"/>
      <c r="W169" s="90"/>
      <c r="X169" s="91"/>
      <c r="AA169" s="91"/>
      <c r="AC169" s="91"/>
      <c r="AF169" s="91"/>
      <c r="AG169" s="91"/>
      <c r="AH169" s="91"/>
      <c r="AI169" s="91"/>
      <c r="AJ169" s="91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</row>
    <row r="170" spans="1:78" ht="12.75">
      <c r="A170" s="15"/>
      <c r="B170" s="15"/>
      <c r="C170" s="15"/>
      <c r="D170" s="15"/>
      <c r="E170" s="15"/>
      <c r="F170" s="15"/>
      <c r="G170" s="25"/>
      <c r="H170" s="15"/>
      <c r="I170" s="25"/>
      <c r="J170" s="25"/>
      <c r="M170" s="25"/>
      <c r="O170" s="25"/>
      <c r="P170" s="25"/>
      <c r="Q170" s="90"/>
      <c r="R170" s="90"/>
      <c r="S170" s="90"/>
      <c r="T170" s="90"/>
      <c r="U170" s="15"/>
      <c r="W170" s="90"/>
      <c r="X170" s="91"/>
      <c r="AA170" s="91"/>
      <c r="AC170" s="91"/>
      <c r="AF170" s="91"/>
      <c r="AG170" s="91"/>
      <c r="AH170" s="91"/>
      <c r="AI170" s="91"/>
      <c r="AJ170" s="91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</row>
    <row r="171" spans="1:78" ht="12.75">
      <c r="A171" s="15"/>
      <c r="B171" s="15"/>
      <c r="C171" s="15"/>
      <c r="D171" s="15"/>
      <c r="E171" s="15"/>
      <c r="F171" s="15"/>
      <c r="G171" s="25"/>
      <c r="H171" s="15"/>
      <c r="I171" s="25"/>
      <c r="J171" s="25"/>
      <c r="M171" s="25"/>
      <c r="O171" s="25"/>
      <c r="P171" s="25"/>
      <c r="Q171" s="90"/>
      <c r="R171" s="90"/>
      <c r="S171" s="90"/>
      <c r="T171" s="90"/>
      <c r="U171" s="15"/>
      <c r="W171" s="90"/>
      <c r="X171" s="91"/>
      <c r="AA171" s="91"/>
      <c r="AC171" s="91"/>
      <c r="AF171" s="91"/>
      <c r="AG171" s="91"/>
      <c r="AH171" s="91"/>
      <c r="AI171" s="91"/>
      <c r="AJ171" s="91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</row>
    <row r="172" spans="1:78" ht="12.75">
      <c r="A172" s="15"/>
      <c r="B172" s="15"/>
      <c r="C172" s="15"/>
      <c r="D172" s="15"/>
      <c r="E172" s="15"/>
      <c r="F172" s="15"/>
      <c r="G172" s="25"/>
      <c r="H172" s="15"/>
      <c r="I172" s="25"/>
      <c r="J172" s="25"/>
      <c r="M172" s="25"/>
      <c r="O172" s="25"/>
      <c r="P172" s="25"/>
      <c r="Q172" s="90"/>
      <c r="R172" s="90"/>
      <c r="S172" s="90"/>
      <c r="T172" s="90"/>
      <c r="U172" s="15"/>
      <c r="W172" s="90"/>
      <c r="X172" s="91"/>
      <c r="AA172" s="91"/>
      <c r="AC172" s="91"/>
      <c r="AF172" s="91"/>
      <c r="AG172" s="91"/>
      <c r="AH172" s="91"/>
      <c r="AI172" s="91"/>
      <c r="AJ172" s="91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</row>
    <row r="173" spans="1:78" ht="12.75">
      <c r="A173" s="15"/>
      <c r="B173" s="15"/>
      <c r="C173" s="15"/>
      <c r="D173" s="15"/>
      <c r="E173" s="15"/>
      <c r="F173" s="15"/>
      <c r="G173" s="25"/>
      <c r="H173" s="15"/>
      <c r="I173" s="25"/>
      <c r="J173" s="25"/>
      <c r="M173" s="25"/>
      <c r="O173" s="25"/>
      <c r="P173" s="25"/>
      <c r="Q173" s="90"/>
      <c r="R173" s="90"/>
      <c r="S173" s="90"/>
      <c r="T173" s="90"/>
      <c r="U173" s="15"/>
      <c r="W173" s="90"/>
      <c r="X173" s="91"/>
      <c r="AA173" s="91"/>
      <c r="AC173" s="91"/>
      <c r="AF173" s="91"/>
      <c r="AG173" s="91"/>
      <c r="AH173" s="91"/>
      <c r="AI173" s="91"/>
      <c r="AJ173" s="91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</row>
    <row r="174" spans="1:78" ht="12.75">
      <c r="A174" s="15"/>
      <c r="B174" s="15"/>
      <c r="C174" s="15"/>
      <c r="D174" s="15"/>
      <c r="E174" s="15"/>
      <c r="F174" s="15"/>
      <c r="G174" s="25"/>
      <c r="H174" s="15"/>
      <c r="I174" s="25"/>
      <c r="J174" s="25"/>
      <c r="M174" s="25"/>
      <c r="O174" s="25"/>
      <c r="P174" s="25"/>
      <c r="Q174" s="90"/>
      <c r="R174" s="90"/>
      <c r="S174" s="90"/>
      <c r="T174" s="90"/>
      <c r="U174" s="15"/>
      <c r="W174" s="90"/>
      <c r="X174" s="91"/>
      <c r="AA174" s="91"/>
      <c r="AC174" s="91"/>
      <c r="AF174" s="91"/>
      <c r="AG174" s="91"/>
      <c r="AH174" s="91"/>
      <c r="AI174" s="91"/>
      <c r="AJ174" s="91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</row>
    <row r="175" spans="1:78" ht="12.75">
      <c r="A175" s="15"/>
      <c r="B175" s="15"/>
      <c r="C175" s="15"/>
      <c r="D175" s="15"/>
      <c r="E175" s="15"/>
      <c r="F175" s="15"/>
      <c r="G175" s="25"/>
      <c r="H175" s="15"/>
      <c r="I175" s="25"/>
      <c r="J175" s="25"/>
      <c r="M175" s="25"/>
      <c r="O175" s="25"/>
      <c r="P175" s="25"/>
      <c r="Q175" s="90"/>
      <c r="R175" s="90"/>
      <c r="S175" s="90"/>
      <c r="T175" s="90"/>
      <c r="U175" s="15"/>
      <c r="W175" s="90"/>
      <c r="X175" s="91"/>
      <c r="AA175" s="91"/>
      <c r="AC175" s="91"/>
      <c r="AF175" s="91"/>
      <c r="AG175" s="91"/>
      <c r="AH175" s="91"/>
      <c r="AI175" s="91"/>
      <c r="AJ175" s="91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</row>
    <row r="176" spans="1:78" ht="12.75">
      <c r="A176" s="15"/>
      <c r="B176" s="15"/>
      <c r="C176" s="15"/>
      <c r="D176" s="15"/>
      <c r="E176" s="15"/>
      <c r="F176" s="15"/>
      <c r="G176" s="25"/>
      <c r="H176" s="15"/>
      <c r="I176" s="25"/>
      <c r="J176" s="25"/>
      <c r="M176" s="25"/>
      <c r="O176" s="25"/>
      <c r="P176" s="25"/>
      <c r="Q176" s="90"/>
      <c r="R176" s="90"/>
      <c r="S176" s="90"/>
      <c r="T176" s="90"/>
      <c r="U176" s="15"/>
      <c r="W176" s="90"/>
      <c r="X176" s="91"/>
      <c r="AA176" s="91"/>
      <c r="AC176" s="91"/>
      <c r="AF176" s="91"/>
      <c r="AG176" s="91"/>
      <c r="AH176" s="91"/>
      <c r="AI176" s="91"/>
      <c r="AJ176" s="91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</row>
    <row r="177" spans="1:78" ht="12.75">
      <c r="A177" s="15"/>
      <c r="B177" s="15"/>
      <c r="C177" s="15"/>
      <c r="D177" s="15"/>
      <c r="E177" s="15"/>
      <c r="F177" s="15"/>
      <c r="G177" s="25"/>
      <c r="H177" s="15"/>
      <c r="I177" s="25"/>
      <c r="J177" s="25"/>
      <c r="M177" s="25"/>
      <c r="O177" s="25"/>
      <c r="P177" s="25"/>
      <c r="Q177" s="90"/>
      <c r="R177" s="90"/>
      <c r="S177" s="90"/>
      <c r="T177" s="90"/>
      <c r="U177" s="15"/>
      <c r="W177" s="90"/>
      <c r="X177" s="91"/>
      <c r="AA177" s="91"/>
      <c r="AC177" s="91"/>
      <c r="AF177" s="91"/>
      <c r="AG177" s="91"/>
      <c r="AH177" s="91"/>
      <c r="AI177" s="91"/>
      <c r="AJ177" s="91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</row>
    <row r="178" spans="1:78" ht="12.75">
      <c r="A178" s="15"/>
      <c r="B178" s="15"/>
      <c r="C178" s="15"/>
      <c r="D178" s="15"/>
      <c r="E178" s="15"/>
      <c r="F178" s="15"/>
      <c r="G178" s="25"/>
      <c r="H178" s="15"/>
      <c r="I178" s="25"/>
      <c r="J178" s="25"/>
      <c r="M178" s="25"/>
      <c r="O178" s="25"/>
      <c r="P178" s="25"/>
      <c r="Q178" s="90"/>
      <c r="R178" s="90"/>
      <c r="S178" s="90"/>
      <c r="T178" s="90"/>
      <c r="U178" s="15"/>
      <c r="W178" s="90"/>
      <c r="X178" s="91"/>
      <c r="AA178" s="91"/>
      <c r="AC178" s="91"/>
      <c r="AF178" s="91"/>
      <c r="AG178" s="91"/>
      <c r="AH178" s="91"/>
      <c r="AI178" s="91"/>
      <c r="AJ178" s="91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</row>
    <row r="179" spans="1:78" ht="12.75">
      <c r="A179" s="15"/>
      <c r="B179" s="15"/>
      <c r="C179" s="15"/>
      <c r="D179" s="15"/>
      <c r="E179" s="15"/>
      <c r="F179" s="15"/>
      <c r="G179" s="25"/>
      <c r="H179" s="15"/>
      <c r="I179" s="25"/>
      <c r="J179" s="25"/>
      <c r="M179" s="25"/>
      <c r="O179" s="25"/>
      <c r="P179" s="25"/>
      <c r="Q179" s="90"/>
      <c r="R179" s="90"/>
      <c r="S179" s="90"/>
      <c r="T179" s="90"/>
      <c r="U179" s="15"/>
      <c r="W179" s="90"/>
      <c r="X179" s="91"/>
      <c r="AA179" s="91"/>
      <c r="AC179" s="91"/>
      <c r="AF179" s="91"/>
      <c r="AG179" s="91"/>
      <c r="AH179" s="91"/>
      <c r="AI179" s="91"/>
      <c r="AJ179" s="91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</row>
    <row r="180" spans="1:78" ht="12.75">
      <c r="A180" s="15"/>
      <c r="B180" s="15"/>
      <c r="C180" s="15"/>
      <c r="D180" s="15"/>
      <c r="E180" s="15"/>
      <c r="F180" s="15"/>
      <c r="G180" s="25"/>
      <c r="H180" s="15"/>
      <c r="I180" s="25"/>
      <c r="J180" s="25"/>
      <c r="M180" s="25"/>
      <c r="O180" s="25"/>
      <c r="P180" s="25"/>
      <c r="Q180" s="90"/>
      <c r="R180" s="90"/>
      <c r="S180" s="90"/>
      <c r="T180" s="90"/>
      <c r="U180" s="15"/>
      <c r="W180" s="90"/>
      <c r="X180" s="91"/>
      <c r="AA180" s="91"/>
      <c r="AC180" s="91"/>
      <c r="AF180" s="91"/>
      <c r="AG180" s="91"/>
      <c r="AH180" s="91"/>
      <c r="AI180" s="91"/>
      <c r="AJ180" s="91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</row>
    <row r="181" spans="1:78" ht="12.75">
      <c r="A181" s="15"/>
      <c r="B181" s="15"/>
      <c r="C181" s="15"/>
      <c r="D181" s="15"/>
      <c r="E181" s="15"/>
      <c r="F181" s="15"/>
      <c r="G181" s="25"/>
      <c r="H181" s="15"/>
      <c r="I181" s="25"/>
      <c r="J181" s="25"/>
      <c r="M181" s="25"/>
      <c r="O181" s="25"/>
      <c r="P181" s="25"/>
      <c r="Q181" s="90"/>
      <c r="R181" s="90"/>
      <c r="S181" s="90"/>
      <c r="T181" s="90"/>
      <c r="U181" s="15"/>
      <c r="W181" s="90"/>
      <c r="X181" s="91"/>
      <c r="AA181" s="91"/>
      <c r="AC181" s="91"/>
      <c r="AF181" s="91"/>
      <c r="AG181" s="91"/>
      <c r="AH181" s="91"/>
      <c r="AI181" s="91"/>
      <c r="AJ181" s="91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</row>
    <row r="182" spans="1:78" ht="12.75">
      <c r="A182" s="15"/>
      <c r="B182" s="15"/>
      <c r="C182" s="15"/>
      <c r="D182" s="15"/>
      <c r="E182" s="15"/>
      <c r="F182" s="15"/>
      <c r="G182" s="25"/>
      <c r="H182" s="15"/>
      <c r="I182" s="25"/>
      <c r="J182" s="25"/>
      <c r="M182" s="25"/>
      <c r="O182" s="25"/>
      <c r="P182" s="25"/>
      <c r="Q182" s="90"/>
      <c r="R182" s="90"/>
      <c r="S182" s="90"/>
      <c r="T182" s="90"/>
      <c r="U182" s="15"/>
      <c r="W182" s="90"/>
      <c r="X182" s="91"/>
      <c r="AA182" s="91"/>
      <c r="AC182" s="91"/>
      <c r="AF182" s="91"/>
      <c r="AG182" s="91"/>
      <c r="AH182" s="91"/>
      <c r="AI182" s="91"/>
      <c r="AJ182" s="91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</row>
    <row r="183" spans="1:78" ht="12.75">
      <c r="A183" s="15"/>
      <c r="B183" s="15"/>
      <c r="C183" s="15"/>
      <c r="D183" s="15"/>
      <c r="E183" s="15"/>
      <c r="F183" s="15"/>
      <c r="G183" s="25"/>
      <c r="H183" s="15"/>
      <c r="I183" s="25"/>
      <c r="J183" s="25"/>
      <c r="M183" s="25"/>
      <c r="O183" s="25"/>
      <c r="P183" s="25"/>
      <c r="Q183" s="90"/>
      <c r="R183" s="90"/>
      <c r="S183" s="90"/>
      <c r="T183" s="90"/>
      <c r="U183" s="15"/>
      <c r="W183" s="90"/>
      <c r="X183" s="91"/>
      <c r="AA183" s="91"/>
      <c r="AC183" s="91"/>
      <c r="AF183" s="91"/>
      <c r="AG183" s="91"/>
      <c r="AH183" s="91"/>
      <c r="AI183" s="91"/>
      <c r="AJ183" s="91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</row>
    <row r="184" spans="1:78" ht="12.75">
      <c r="A184" s="15"/>
      <c r="B184" s="15"/>
      <c r="C184" s="15"/>
      <c r="D184" s="15"/>
      <c r="E184" s="15"/>
      <c r="F184" s="15"/>
      <c r="G184" s="25"/>
      <c r="H184" s="15"/>
      <c r="I184" s="25"/>
      <c r="J184" s="25"/>
      <c r="M184" s="25"/>
      <c r="O184" s="25"/>
      <c r="P184" s="25"/>
      <c r="Q184" s="90"/>
      <c r="R184" s="90"/>
      <c r="S184" s="90"/>
      <c r="T184" s="90"/>
      <c r="U184" s="15"/>
      <c r="W184" s="90"/>
      <c r="X184" s="91"/>
      <c r="AA184" s="91"/>
      <c r="AC184" s="91"/>
      <c r="AF184" s="91"/>
      <c r="AG184" s="91"/>
      <c r="AH184" s="91"/>
      <c r="AI184" s="91"/>
      <c r="AJ184" s="91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</row>
    <row r="185" spans="1:78" ht="12.75">
      <c r="A185" s="15"/>
      <c r="B185" s="15"/>
      <c r="C185" s="15"/>
      <c r="D185" s="15"/>
      <c r="E185" s="15"/>
      <c r="F185" s="15"/>
      <c r="G185" s="25"/>
      <c r="H185" s="15"/>
      <c r="I185" s="25"/>
      <c r="J185" s="25"/>
      <c r="M185" s="25"/>
      <c r="O185" s="25"/>
      <c r="P185" s="25"/>
      <c r="Q185" s="90"/>
      <c r="R185" s="90"/>
      <c r="S185" s="90"/>
      <c r="T185" s="90"/>
      <c r="U185" s="15"/>
      <c r="W185" s="90"/>
      <c r="X185" s="91"/>
      <c r="AA185" s="91"/>
      <c r="AC185" s="91"/>
      <c r="AF185" s="91"/>
      <c r="AG185" s="91"/>
      <c r="AH185" s="91"/>
      <c r="AI185" s="91"/>
      <c r="AJ185" s="91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</row>
    <row r="186" spans="1:78" ht="12.75">
      <c r="A186" s="15"/>
      <c r="B186" s="15"/>
      <c r="C186" s="15"/>
      <c r="D186" s="15"/>
      <c r="E186" s="15"/>
      <c r="F186" s="15"/>
      <c r="G186" s="25"/>
      <c r="H186" s="15"/>
      <c r="I186" s="25"/>
      <c r="J186" s="25"/>
      <c r="M186" s="25"/>
      <c r="O186" s="25"/>
      <c r="P186" s="25"/>
      <c r="Q186" s="90"/>
      <c r="R186" s="90"/>
      <c r="S186" s="90"/>
      <c r="T186" s="90"/>
      <c r="U186" s="15"/>
      <c r="W186" s="90"/>
      <c r="X186" s="91"/>
      <c r="AA186" s="91"/>
      <c r="AC186" s="91"/>
      <c r="AF186" s="91"/>
      <c r="AG186" s="91"/>
      <c r="AH186" s="91"/>
      <c r="AI186" s="91"/>
      <c r="AJ186" s="91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</row>
    <row r="187" spans="1:78" ht="12.75">
      <c r="A187" s="15"/>
      <c r="B187" s="15"/>
      <c r="C187" s="15"/>
      <c r="D187" s="15"/>
      <c r="E187" s="15"/>
      <c r="F187" s="15"/>
      <c r="G187" s="25"/>
      <c r="H187" s="15"/>
      <c r="I187" s="25"/>
      <c r="J187" s="25"/>
      <c r="M187" s="25"/>
      <c r="O187" s="25"/>
      <c r="P187" s="25"/>
      <c r="Q187" s="90"/>
      <c r="R187" s="90"/>
      <c r="S187" s="90"/>
      <c r="T187" s="90"/>
      <c r="U187" s="15"/>
      <c r="W187" s="90"/>
      <c r="X187" s="91"/>
      <c r="AA187" s="91"/>
      <c r="AC187" s="91"/>
      <c r="AF187" s="91"/>
      <c r="AG187" s="91"/>
      <c r="AH187" s="91"/>
      <c r="AI187" s="91"/>
      <c r="AJ187" s="91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</row>
    <row r="188" spans="1:78" ht="12.75">
      <c r="A188" s="15"/>
      <c r="B188" s="15"/>
      <c r="C188" s="15"/>
      <c r="D188" s="15"/>
      <c r="E188" s="15"/>
      <c r="F188" s="15"/>
      <c r="G188" s="25"/>
      <c r="H188" s="15"/>
      <c r="I188" s="25"/>
      <c r="J188" s="25"/>
      <c r="M188" s="25"/>
      <c r="O188" s="25"/>
      <c r="P188" s="25"/>
      <c r="Q188" s="90"/>
      <c r="R188" s="90"/>
      <c r="S188" s="90"/>
      <c r="T188" s="90"/>
      <c r="U188" s="15"/>
      <c r="W188" s="90"/>
      <c r="X188" s="91"/>
      <c r="AA188" s="91"/>
      <c r="AC188" s="91"/>
      <c r="AF188" s="91"/>
      <c r="AG188" s="91"/>
      <c r="AH188" s="91"/>
      <c r="AI188" s="91"/>
      <c r="AJ188" s="91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</row>
    <row r="189" spans="1:78" ht="12.75">
      <c r="A189" s="15"/>
      <c r="B189" s="15"/>
      <c r="C189" s="15"/>
      <c r="D189" s="15"/>
      <c r="E189" s="15"/>
      <c r="F189" s="15"/>
      <c r="G189" s="25"/>
      <c r="H189" s="15"/>
      <c r="I189" s="25"/>
      <c r="J189" s="25"/>
      <c r="M189" s="25"/>
      <c r="O189" s="25"/>
      <c r="P189" s="25"/>
      <c r="Q189" s="90"/>
      <c r="R189" s="90"/>
      <c r="S189" s="90"/>
      <c r="T189" s="90"/>
      <c r="U189" s="15"/>
      <c r="W189" s="90"/>
      <c r="X189" s="91"/>
      <c r="AA189" s="91"/>
      <c r="AC189" s="91"/>
      <c r="AF189" s="91"/>
      <c r="AG189" s="91"/>
      <c r="AH189" s="91"/>
      <c r="AI189" s="91"/>
      <c r="AJ189" s="91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</row>
    <row r="190" spans="1:78" ht="12.75">
      <c r="A190" s="15"/>
      <c r="B190" s="15"/>
      <c r="C190" s="15"/>
      <c r="D190" s="15"/>
      <c r="E190" s="15"/>
      <c r="F190" s="15"/>
      <c r="G190" s="25"/>
      <c r="H190" s="15"/>
      <c r="I190" s="25"/>
      <c r="J190" s="25"/>
      <c r="M190" s="25"/>
      <c r="O190" s="25"/>
      <c r="P190" s="25"/>
      <c r="Q190" s="90"/>
      <c r="R190" s="90"/>
      <c r="S190" s="90"/>
      <c r="T190" s="90"/>
      <c r="U190" s="15"/>
      <c r="W190" s="90"/>
      <c r="X190" s="91"/>
      <c r="AA190" s="91"/>
      <c r="AC190" s="91"/>
      <c r="AF190" s="91"/>
      <c r="AG190" s="91"/>
      <c r="AH190" s="91"/>
      <c r="AI190" s="91"/>
      <c r="AJ190" s="91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</row>
    <row r="191" spans="1:78" ht="12.75">
      <c r="A191" s="15"/>
      <c r="B191" s="15"/>
      <c r="C191" s="15"/>
      <c r="D191" s="15"/>
      <c r="E191" s="15"/>
      <c r="F191" s="15"/>
      <c r="G191" s="25"/>
      <c r="H191" s="15"/>
      <c r="I191" s="25"/>
      <c r="J191" s="25"/>
      <c r="M191" s="25"/>
      <c r="O191" s="25"/>
      <c r="P191" s="25"/>
      <c r="Q191" s="90"/>
      <c r="R191" s="90"/>
      <c r="S191" s="90"/>
      <c r="T191" s="90"/>
      <c r="U191" s="15"/>
      <c r="W191" s="90"/>
      <c r="X191" s="91"/>
      <c r="AA191" s="91"/>
      <c r="AC191" s="91"/>
      <c r="AF191" s="91"/>
      <c r="AG191" s="91"/>
      <c r="AH191" s="91"/>
      <c r="AI191" s="91"/>
      <c r="AJ191" s="91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</row>
    <row r="192" spans="1:78" ht="12.75">
      <c r="A192" s="15"/>
      <c r="B192" s="15"/>
      <c r="C192" s="15"/>
      <c r="D192" s="15"/>
      <c r="E192" s="15"/>
      <c r="F192" s="15"/>
      <c r="G192" s="25"/>
      <c r="H192" s="15"/>
      <c r="I192" s="25"/>
      <c r="J192" s="25"/>
      <c r="M192" s="25"/>
      <c r="O192" s="25"/>
      <c r="P192" s="25"/>
      <c r="Q192" s="90"/>
      <c r="R192" s="90"/>
      <c r="S192" s="90"/>
      <c r="T192" s="90"/>
      <c r="U192" s="15"/>
      <c r="W192" s="90"/>
      <c r="X192" s="91"/>
      <c r="AA192" s="91"/>
      <c r="AC192" s="91"/>
      <c r="AF192" s="91"/>
      <c r="AG192" s="91"/>
      <c r="AH192" s="91"/>
      <c r="AI192" s="91"/>
      <c r="AJ192" s="91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</row>
    <row r="193" spans="1:78" ht="12.75">
      <c r="A193" s="15"/>
      <c r="B193" s="15"/>
      <c r="C193" s="15"/>
      <c r="D193" s="15"/>
      <c r="E193" s="15"/>
      <c r="F193" s="15"/>
      <c r="G193" s="25"/>
      <c r="H193" s="15"/>
      <c r="I193" s="25"/>
      <c r="J193" s="25"/>
      <c r="M193" s="25"/>
      <c r="O193" s="25"/>
      <c r="P193" s="25"/>
      <c r="Q193" s="90"/>
      <c r="R193" s="90"/>
      <c r="S193" s="90"/>
      <c r="T193" s="90"/>
      <c r="U193" s="15"/>
      <c r="W193" s="90"/>
      <c r="X193" s="91"/>
      <c r="AA193" s="91"/>
      <c r="AC193" s="91"/>
      <c r="AF193" s="91"/>
      <c r="AG193" s="91"/>
      <c r="AH193" s="91"/>
      <c r="AI193" s="91"/>
      <c r="AJ193" s="91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</row>
    <row r="194" spans="1:78" ht="12.75">
      <c r="A194" s="15"/>
      <c r="B194" s="15"/>
      <c r="C194" s="15"/>
      <c r="D194" s="15"/>
      <c r="E194" s="15"/>
      <c r="F194" s="15"/>
      <c r="G194" s="25"/>
      <c r="H194" s="15"/>
      <c r="I194" s="25"/>
      <c r="J194" s="25"/>
      <c r="M194" s="25"/>
      <c r="O194" s="25"/>
      <c r="P194" s="25"/>
      <c r="Q194" s="90"/>
      <c r="R194" s="90"/>
      <c r="S194" s="90"/>
      <c r="T194" s="90"/>
      <c r="U194" s="15"/>
      <c r="W194" s="90"/>
      <c r="X194" s="91"/>
      <c r="AA194" s="91"/>
      <c r="AC194" s="91"/>
      <c r="AF194" s="91"/>
      <c r="AG194" s="91"/>
      <c r="AH194" s="91"/>
      <c r="AI194" s="91"/>
      <c r="AJ194" s="91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</row>
    <row r="195" spans="1:78" ht="12.75">
      <c r="A195" s="15"/>
      <c r="B195" s="15"/>
      <c r="C195" s="15"/>
      <c r="D195" s="15"/>
      <c r="E195" s="15"/>
      <c r="F195" s="15"/>
      <c r="G195" s="25"/>
      <c r="H195" s="15"/>
      <c r="I195" s="25"/>
      <c r="J195" s="25"/>
      <c r="M195" s="25"/>
      <c r="O195" s="25"/>
      <c r="P195" s="25"/>
      <c r="Q195" s="90"/>
      <c r="R195" s="90"/>
      <c r="S195" s="90"/>
      <c r="T195" s="90"/>
      <c r="U195" s="15"/>
      <c r="W195" s="90"/>
      <c r="X195" s="91"/>
      <c r="AA195" s="91"/>
      <c r="AC195" s="91"/>
      <c r="AF195" s="91"/>
      <c r="AG195" s="91"/>
      <c r="AH195" s="91"/>
      <c r="AI195" s="91"/>
      <c r="AJ195" s="91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</row>
    <row r="196" spans="1:78" ht="12.75">
      <c r="A196" s="15"/>
      <c r="B196" s="15"/>
      <c r="C196" s="15"/>
      <c r="D196" s="15"/>
      <c r="E196" s="15"/>
      <c r="F196" s="15"/>
      <c r="G196" s="25"/>
      <c r="H196" s="15"/>
      <c r="I196" s="25"/>
      <c r="J196" s="25"/>
      <c r="M196" s="25"/>
      <c r="O196" s="25"/>
      <c r="P196" s="25"/>
      <c r="Q196" s="90"/>
      <c r="R196" s="90"/>
      <c r="S196" s="90"/>
      <c r="T196" s="90"/>
      <c r="U196" s="15"/>
      <c r="W196" s="90"/>
      <c r="X196" s="91"/>
      <c r="AA196" s="91"/>
      <c r="AC196" s="91"/>
      <c r="AF196" s="91"/>
      <c r="AG196" s="91"/>
      <c r="AH196" s="91"/>
      <c r="AI196" s="91"/>
      <c r="AJ196" s="91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</row>
    <row r="197" spans="1:78" ht="12.75">
      <c r="A197" s="15"/>
      <c r="B197" s="15"/>
      <c r="C197" s="15"/>
      <c r="D197" s="15"/>
      <c r="E197" s="15"/>
      <c r="F197" s="15"/>
      <c r="G197" s="25"/>
      <c r="H197" s="15"/>
      <c r="I197" s="25"/>
      <c r="J197" s="25"/>
      <c r="M197" s="25"/>
      <c r="O197" s="25"/>
      <c r="P197" s="25"/>
      <c r="Q197" s="90"/>
      <c r="R197" s="90"/>
      <c r="S197" s="90"/>
      <c r="T197" s="90"/>
      <c r="U197" s="15"/>
      <c r="W197" s="90"/>
      <c r="X197" s="91"/>
      <c r="AA197" s="91"/>
      <c r="AC197" s="91"/>
      <c r="AF197" s="91"/>
      <c r="AG197" s="91"/>
      <c r="AH197" s="91"/>
      <c r="AI197" s="91"/>
      <c r="AJ197" s="91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</row>
    <row r="198" spans="1:78" ht="12.75">
      <c r="A198" s="15"/>
      <c r="B198" s="15"/>
      <c r="C198" s="15"/>
      <c r="D198" s="15"/>
      <c r="E198" s="15"/>
      <c r="F198" s="15"/>
      <c r="G198" s="25"/>
      <c r="H198" s="15"/>
      <c r="I198" s="25"/>
      <c r="J198" s="25"/>
      <c r="M198" s="25"/>
      <c r="O198" s="25"/>
      <c r="P198" s="25"/>
      <c r="Q198" s="90"/>
      <c r="R198" s="90"/>
      <c r="S198" s="90"/>
      <c r="T198" s="90"/>
      <c r="U198" s="15"/>
      <c r="W198" s="90"/>
      <c r="X198" s="91"/>
      <c r="AA198" s="91"/>
      <c r="AC198" s="91"/>
      <c r="AF198" s="91"/>
      <c r="AG198" s="91"/>
      <c r="AH198" s="91"/>
      <c r="AI198" s="91"/>
      <c r="AJ198" s="91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</row>
    <row r="199" spans="1:78" ht="12.75">
      <c r="A199" s="15"/>
      <c r="B199" s="15"/>
      <c r="C199" s="15"/>
      <c r="D199" s="15"/>
      <c r="E199" s="15"/>
      <c r="F199" s="15"/>
      <c r="G199" s="25"/>
      <c r="H199" s="15"/>
      <c r="I199" s="25"/>
      <c r="J199" s="25"/>
      <c r="M199" s="25"/>
      <c r="O199" s="25"/>
      <c r="P199" s="25"/>
      <c r="Q199" s="90"/>
      <c r="R199" s="90"/>
      <c r="S199" s="90"/>
      <c r="T199" s="90"/>
      <c r="U199" s="15"/>
      <c r="W199" s="90"/>
      <c r="X199" s="91"/>
      <c r="AA199" s="91"/>
      <c r="AC199" s="91"/>
      <c r="AF199" s="91"/>
      <c r="AG199" s="91"/>
      <c r="AH199" s="91"/>
      <c r="AI199" s="91"/>
      <c r="AJ199" s="91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</row>
    <row r="200" spans="1:78" ht="12.75">
      <c r="A200" s="15"/>
      <c r="B200" s="15"/>
      <c r="C200" s="15"/>
      <c r="D200" s="15"/>
      <c r="E200" s="15"/>
      <c r="F200" s="15"/>
      <c r="G200" s="25"/>
      <c r="H200" s="15"/>
      <c r="I200" s="25"/>
      <c r="J200" s="25"/>
      <c r="M200" s="25"/>
      <c r="O200" s="25"/>
      <c r="P200" s="25"/>
      <c r="Q200" s="90"/>
      <c r="R200" s="90"/>
      <c r="S200" s="90"/>
      <c r="T200" s="90"/>
      <c r="U200" s="15"/>
      <c r="W200" s="90"/>
      <c r="X200" s="91"/>
      <c r="AA200" s="91"/>
      <c r="AC200" s="91"/>
      <c r="AF200" s="91"/>
      <c r="AG200" s="91"/>
      <c r="AH200" s="91"/>
      <c r="AI200" s="91"/>
      <c r="AJ200" s="91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</row>
    <row r="201" spans="1:78" ht="12.75">
      <c r="A201" s="15"/>
      <c r="B201" s="15"/>
      <c r="C201" s="15"/>
      <c r="D201" s="15"/>
      <c r="E201" s="15"/>
      <c r="F201" s="15"/>
      <c r="G201" s="25"/>
      <c r="H201" s="15"/>
      <c r="I201" s="25"/>
      <c r="J201" s="25"/>
      <c r="M201" s="25"/>
      <c r="O201" s="25"/>
      <c r="P201" s="25"/>
      <c r="Q201" s="90"/>
      <c r="R201" s="90"/>
      <c r="S201" s="90"/>
      <c r="T201" s="90"/>
      <c r="U201" s="15"/>
      <c r="W201" s="90"/>
      <c r="X201" s="91"/>
      <c r="AA201" s="91"/>
      <c r="AC201" s="91"/>
      <c r="AF201" s="91"/>
      <c r="AG201" s="91"/>
      <c r="AH201" s="91"/>
      <c r="AI201" s="91"/>
      <c r="AJ201" s="91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</row>
    <row r="202" spans="1:78" ht="12.75">
      <c r="A202" s="15"/>
      <c r="B202" s="15"/>
      <c r="C202" s="15"/>
      <c r="D202" s="15"/>
      <c r="E202" s="15"/>
      <c r="F202" s="15"/>
      <c r="G202" s="25"/>
      <c r="H202" s="15"/>
      <c r="I202" s="25"/>
      <c r="J202" s="25"/>
      <c r="M202" s="25"/>
      <c r="O202" s="25"/>
      <c r="P202" s="25"/>
      <c r="Q202" s="90"/>
      <c r="R202" s="90"/>
      <c r="S202" s="90"/>
      <c r="T202" s="90"/>
      <c r="U202" s="15"/>
      <c r="W202" s="90"/>
      <c r="X202" s="91"/>
      <c r="AA202" s="91"/>
      <c r="AC202" s="91"/>
      <c r="AF202" s="91"/>
      <c r="AG202" s="91"/>
      <c r="AH202" s="91"/>
      <c r="AI202" s="91"/>
      <c r="AJ202" s="91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</row>
    <row r="203" spans="1:78" ht="12.75">
      <c r="A203" s="15"/>
      <c r="B203" s="15"/>
      <c r="C203" s="15"/>
      <c r="D203" s="15"/>
      <c r="E203" s="15"/>
      <c r="F203" s="15"/>
      <c r="G203" s="25"/>
      <c r="H203" s="15"/>
      <c r="I203" s="25"/>
      <c r="J203" s="25"/>
      <c r="M203" s="25"/>
      <c r="O203" s="25"/>
      <c r="P203" s="25"/>
      <c r="Q203" s="90"/>
      <c r="R203" s="90"/>
      <c r="S203" s="90"/>
      <c r="T203" s="90"/>
      <c r="U203" s="15"/>
      <c r="W203" s="90"/>
      <c r="X203" s="91"/>
      <c r="AA203" s="91"/>
      <c r="AC203" s="91"/>
      <c r="AF203" s="91"/>
      <c r="AG203" s="91"/>
      <c r="AH203" s="91"/>
      <c r="AI203" s="91"/>
      <c r="AJ203" s="91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</row>
    <row r="204" spans="1:78" ht="12.75">
      <c r="A204" s="15"/>
      <c r="B204" s="15"/>
      <c r="C204" s="15"/>
      <c r="D204" s="15"/>
      <c r="E204" s="15"/>
      <c r="F204" s="15"/>
      <c r="G204" s="25"/>
      <c r="H204" s="15"/>
      <c r="I204" s="25"/>
      <c r="J204" s="25"/>
      <c r="M204" s="25"/>
      <c r="O204" s="25"/>
      <c r="P204" s="25"/>
      <c r="Q204" s="90"/>
      <c r="R204" s="90"/>
      <c r="S204" s="90"/>
      <c r="T204" s="90"/>
      <c r="U204" s="15"/>
      <c r="W204" s="90"/>
      <c r="X204" s="91"/>
      <c r="AA204" s="91"/>
      <c r="AC204" s="91"/>
      <c r="AF204" s="91"/>
      <c r="AG204" s="91"/>
      <c r="AH204" s="91"/>
      <c r="AI204" s="91"/>
      <c r="AJ204" s="91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</row>
    <row r="205" spans="1:78" ht="12.75">
      <c r="A205" s="15"/>
      <c r="B205" s="15"/>
      <c r="C205" s="15"/>
      <c r="D205" s="15"/>
      <c r="E205" s="15"/>
      <c r="F205" s="15"/>
      <c r="G205" s="25"/>
      <c r="H205" s="15"/>
      <c r="I205" s="25"/>
      <c r="J205" s="25"/>
      <c r="M205" s="25"/>
      <c r="O205" s="25"/>
      <c r="P205" s="25"/>
      <c r="Q205" s="90"/>
      <c r="R205" s="90"/>
      <c r="S205" s="90"/>
      <c r="T205" s="90"/>
      <c r="U205" s="15"/>
      <c r="W205" s="90"/>
      <c r="X205" s="91"/>
      <c r="AA205" s="91"/>
      <c r="AC205" s="91"/>
      <c r="AF205" s="91"/>
      <c r="AG205" s="91"/>
      <c r="AH205" s="91"/>
      <c r="AI205" s="91"/>
      <c r="AJ205" s="91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</row>
    <row r="206" spans="1:78" ht="12.75">
      <c r="A206" s="15"/>
      <c r="B206" s="15"/>
      <c r="C206" s="15"/>
      <c r="D206" s="15"/>
      <c r="E206" s="15"/>
      <c r="F206" s="15"/>
      <c r="G206" s="25"/>
      <c r="H206" s="15"/>
      <c r="I206" s="25"/>
      <c r="J206" s="25"/>
      <c r="M206" s="25"/>
      <c r="O206" s="25"/>
      <c r="P206" s="25"/>
      <c r="Q206" s="90"/>
      <c r="R206" s="90"/>
      <c r="S206" s="90"/>
      <c r="T206" s="90"/>
      <c r="U206" s="15"/>
      <c r="W206" s="90"/>
      <c r="X206" s="91"/>
      <c r="AA206" s="91"/>
      <c r="AC206" s="91"/>
      <c r="AF206" s="91"/>
      <c r="AG206" s="91"/>
      <c r="AH206" s="91"/>
      <c r="AI206" s="91"/>
      <c r="AJ206" s="91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</row>
    <row r="207" spans="1:78" ht="12.75">
      <c r="A207" s="15"/>
      <c r="B207" s="15"/>
      <c r="C207" s="15"/>
      <c r="D207" s="15"/>
      <c r="E207" s="15"/>
      <c r="F207" s="15"/>
      <c r="G207" s="25"/>
      <c r="H207" s="15"/>
      <c r="I207" s="25"/>
      <c r="J207" s="25"/>
      <c r="M207" s="25"/>
      <c r="O207" s="25"/>
      <c r="P207" s="25"/>
      <c r="Q207" s="90"/>
      <c r="R207" s="90"/>
      <c r="S207" s="90"/>
      <c r="T207" s="90"/>
      <c r="U207" s="15"/>
      <c r="W207" s="90"/>
      <c r="X207" s="91"/>
      <c r="AA207" s="91"/>
      <c r="AC207" s="91"/>
      <c r="AF207" s="91"/>
      <c r="AG207" s="91"/>
      <c r="AH207" s="91"/>
      <c r="AI207" s="91"/>
      <c r="AJ207" s="91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</row>
    <row r="208" spans="1:78" ht="12.75">
      <c r="A208" s="15"/>
      <c r="B208" s="15"/>
      <c r="C208" s="15"/>
      <c r="D208" s="15"/>
      <c r="E208" s="15"/>
      <c r="F208" s="15"/>
      <c r="G208" s="25"/>
      <c r="H208" s="15"/>
      <c r="I208" s="25"/>
      <c r="J208" s="25"/>
      <c r="M208" s="25"/>
      <c r="O208" s="25"/>
      <c r="P208" s="25"/>
      <c r="Q208" s="90"/>
      <c r="R208" s="90"/>
      <c r="S208" s="90"/>
      <c r="T208" s="90"/>
      <c r="U208" s="15"/>
      <c r="W208" s="90"/>
      <c r="X208" s="91"/>
      <c r="AA208" s="91"/>
      <c r="AC208" s="91"/>
      <c r="AF208" s="91"/>
      <c r="AG208" s="91"/>
      <c r="AH208" s="91"/>
      <c r="AI208" s="91"/>
      <c r="AJ208" s="91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</row>
    <row r="209" spans="1:78" ht="12.75">
      <c r="A209" s="15"/>
      <c r="B209" s="15"/>
      <c r="C209" s="15"/>
      <c r="D209" s="15"/>
      <c r="E209" s="15"/>
      <c r="F209" s="15"/>
      <c r="G209" s="25"/>
      <c r="H209" s="15"/>
      <c r="I209" s="25"/>
      <c r="J209" s="25"/>
      <c r="M209" s="25"/>
      <c r="O209" s="25"/>
      <c r="P209" s="25"/>
      <c r="Q209" s="90"/>
      <c r="R209" s="90"/>
      <c r="S209" s="90"/>
      <c r="T209" s="90"/>
      <c r="U209" s="15"/>
      <c r="W209" s="90"/>
      <c r="X209" s="91"/>
      <c r="AA209" s="91"/>
      <c r="AC209" s="91"/>
      <c r="AF209" s="91"/>
      <c r="AG209" s="91"/>
      <c r="AH209" s="91"/>
      <c r="AI209" s="91"/>
      <c r="AJ209" s="91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</row>
    <row r="210" spans="1:78" ht="12.75">
      <c r="A210" s="15"/>
      <c r="B210" s="15"/>
      <c r="C210" s="15"/>
      <c r="D210" s="15"/>
      <c r="E210" s="15"/>
      <c r="F210" s="15"/>
      <c r="G210" s="25"/>
      <c r="H210" s="15"/>
      <c r="I210" s="25"/>
      <c r="J210" s="25"/>
      <c r="M210" s="25"/>
      <c r="O210" s="25"/>
      <c r="P210" s="25"/>
      <c r="Q210" s="90"/>
      <c r="R210" s="90"/>
      <c r="S210" s="90"/>
      <c r="T210" s="90"/>
      <c r="U210" s="15"/>
      <c r="W210" s="90"/>
      <c r="X210" s="91"/>
      <c r="AA210" s="91"/>
      <c r="AC210" s="91"/>
      <c r="AF210" s="91"/>
      <c r="AG210" s="91"/>
      <c r="AH210" s="91"/>
      <c r="AI210" s="91"/>
      <c r="AJ210" s="91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</row>
    <row r="211" spans="1:78" ht="12.75">
      <c r="A211" s="15"/>
      <c r="B211" s="15"/>
      <c r="C211" s="15"/>
      <c r="D211" s="15"/>
      <c r="E211" s="15"/>
      <c r="F211" s="15"/>
      <c r="G211" s="25"/>
      <c r="H211" s="15"/>
      <c r="I211" s="25"/>
      <c r="J211" s="25"/>
      <c r="M211" s="25"/>
      <c r="O211" s="25"/>
      <c r="P211" s="25"/>
      <c r="Q211" s="90"/>
      <c r="R211" s="90"/>
      <c r="S211" s="90"/>
      <c r="T211" s="90"/>
      <c r="U211" s="15"/>
      <c r="W211" s="90"/>
      <c r="X211" s="91"/>
      <c r="AA211" s="91"/>
      <c r="AC211" s="91"/>
      <c r="AF211" s="91"/>
      <c r="AG211" s="91"/>
      <c r="AH211" s="91"/>
      <c r="AI211" s="91"/>
      <c r="AJ211" s="91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</row>
    <row r="212" spans="1:78" ht="12.75">
      <c r="A212" s="15"/>
      <c r="B212" s="15"/>
      <c r="C212" s="15"/>
      <c r="D212" s="15"/>
      <c r="E212" s="15"/>
      <c r="F212" s="15"/>
      <c r="G212" s="25"/>
      <c r="H212" s="15"/>
      <c r="I212" s="25"/>
      <c r="J212" s="25"/>
      <c r="M212" s="25"/>
      <c r="O212" s="25"/>
      <c r="P212" s="25"/>
      <c r="Q212" s="90"/>
      <c r="R212" s="90"/>
      <c r="S212" s="90"/>
      <c r="T212" s="90"/>
      <c r="U212" s="15"/>
      <c r="W212" s="90"/>
      <c r="X212" s="91"/>
      <c r="AA212" s="91"/>
      <c r="AC212" s="91"/>
      <c r="AF212" s="91"/>
      <c r="AG212" s="91"/>
      <c r="AH212" s="91"/>
      <c r="AI212" s="91"/>
      <c r="AJ212" s="91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</row>
    <row r="213" spans="1:78" ht="12.75">
      <c r="A213" s="15"/>
      <c r="B213" s="15"/>
      <c r="C213" s="15"/>
      <c r="D213" s="15"/>
      <c r="E213" s="15"/>
      <c r="F213" s="15"/>
      <c r="G213" s="25"/>
      <c r="H213" s="15"/>
      <c r="I213" s="25"/>
      <c r="J213" s="25"/>
      <c r="M213" s="25"/>
      <c r="O213" s="25"/>
      <c r="P213" s="25"/>
      <c r="Q213" s="90"/>
      <c r="R213" s="90"/>
      <c r="S213" s="90"/>
      <c r="T213" s="90"/>
      <c r="U213" s="15"/>
      <c r="W213" s="90"/>
      <c r="X213" s="91"/>
      <c r="AA213" s="91"/>
      <c r="AC213" s="91"/>
      <c r="AF213" s="91"/>
      <c r="AG213" s="91"/>
      <c r="AH213" s="91"/>
      <c r="AI213" s="91"/>
      <c r="AJ213" s="91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</row>
    <row r="214" spans="1:78" ht="12.75">
      <c r="A214" s="15"/>
      <c r="B214" s="15"/>
      <c r="C214" s="15"/>
      <c r="D214" s="15"/>
      <c r="E214" s="15"/>
      <c r="F214" s="15"/>
      <c r="G214" s="25"/>
      <c r="H214" s="15"/>
      <c r="I214" s="25"/>
      <c r="J214" s="25"/>
      <c r="M214" s="25"/>
      <c r="O214" s="25"/>
      <c r="P214" s="25"/>
      <c r="Q214" s="90"/>
      <c r="R214" s="90"/>
      <c r="S214" s="90"/>
      <c r="T214" s="90"/>
      <c r="U214" s="15"/>
      <c r="W214" s="90"/>
      <c r="X214" s="91"/>
      <c r="AA214" s="91"/>
      <c r="AC214" s="91"/>
      <c r="AF214" s="91"/>
      <c r="AG214" s="91"/>
      <c r="AH214" s="91"/>
      <c r="AI214" s="91"/>
      <c r="AJ214" s="91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</row>
    <row r="215" spans="1:78" ht="12.75">
      <c r="A215" s="15"/>
      <c r="B215" s="15"/>
      <c r="C215" s="15"/>
      <c r="D215" s="15"/>
      <c r="E215" s="15"/>
      <c r="F215" s="15"/>
      <c r="G215" s="25"/>
      <c r="H215" s="15"/>
      <c r="I215" s="25"/>
      <c r="J215" s="25"/>
      <c r="M215" s="25"/>
      <c r="O215" s="25"/>
      <c r="P215" s="25"/>
      <c r="Q215" s="90"/>
      <c r="R215" s="90"/>
      <c r="S215" s="90"/>
      <c r="T215" s="90"/>
      <c r="U215" s="15"/>
      <c r="W215" s="90"/>
      <c r="X215" s="91"/>
      <c r="AA215" s="91"/>
      <c r="AC215" s="91"/>
      <c r="AF215" s="91"/>
      <c r="AG215" s="91"/>
      <c r="AH215" s="91"/>
      <c r="AI215" s="91"/>
      <c r="AJ215" s="91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</row>
    <row r="216" spans="1:78" ht="12.75">
      <c r="A216" s="15"/>
      <c r="B216" s="15"/>
      <c r="C216" s="15"/>
      <c r="D216" s="15"/>
      <c r="E216" s="15"/>
      <c r="F216" s="15"/>
      <c r="G216" s="25"/>
      <c r="H216" s="15"/>
      <c r="I216" s="25"/>
      <c r="J216" s="25"/>
      <c r="M216" s="25"/>
      <c r="O216" s="25"/>
      <c r="P216" s="25"/>
      <c r="Q216" s="90"/>
      <c r="R216" s="90"/>
      <c r="S216" s="90"/>
      <c r="T216" s="90"/>
      <c r="U216" s="15"/>
      <c r="W216" s="90"/>
      <c r="X216" s="91"/>
      <c r="AA216" s="91"/>
      <c r="AC216" s="91"/>
      <c r="AF216" s="91"/>
      <c r="AG216" s="91"/>
      <c r="AH216" s="91"/>
      <c r="AI216" s="91"/>
      <c r="AJ216" s="91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</row>
    <row r="217" spans="1:78" ht="12.75">
      <c r="A217" s="15"/>
      <c r="B217" s="15"/>
      <c r="C217" s="15"/>
      <c r="D217" s="15"/>
      <c r="E217" s="15"/>
      <c r="F217" s="15"/>
      <c r="G217" s="25"/>
      <c r="H217" s="15"/>
      <c r="I217" s="25"/>
      <c r="J217" s="25"/>
      <c r="M217" s="25"/>
      <c r="O217" s="25"/>
      <c r="P217" s="25"/>
      <c r="Q217" s="90"/>
      <c r="R217" s="90"/>
      <c r="S217" s="90"/>
      <c r="T217" s="90"/>
      <c r="U217" s="15"/>
      <c r="W217" s="90"/>
      <c r="X217" s="91"/>
      <c r="AA217" s="91"/>
      <c r="AC217" s="91"/>
      <c r="AF217" s="91"/>
      <c r="AG217" s="91"/>
      <c r="AH217" s="91"/>
      <c r="AI217" s="91"/>
      <c r="AJ217" s="91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</row>
    <row r="218" spans="1:78" ht="12.75">
      <c r="A218" s="15"/>
      <c r="B218" s="15"/>
      <c r="C218" s="15"/>
      <c r="D218" s="15"/>
      <c r="E218" s="15"/>
      <c r="F218" s="15"/>
      <c r="G218" s="25"/>
      <c r="H218" s="15"/>
      <c r="I218" s="25"/>
      <c r="J218" s="25"/>
      <c r="M218" s="25"/>
      <c r="O218" s="25"/>
      <c r="P218" s="25"/>
      <c r="Q218" s="90"/>
      <c r="R218" s="90"/>
      <c r="S218" s="90"/>
      <c r="T218" s="90"/>
      <c r="U218" s="15"/>
      <c r="W218" s="90"/>
      <c r="X218" s="91"/>
      <c r="AA218" s="91"/>
      <c r="AC218" s="91"/>
      <c r="AF218" s="91"/>
      <c r="AG218" s="91"/>
      <c r="AH218" s="91"/>
      <c r="AI218" s="91"/>
      <c r="AJ218" s="91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</row>
    <row r="219" spans="1:78" ht="12.75">
      <c r="A219" s="15"/>
      <c r="B219" s="15"/>
      <c r="C219" s="15"/>
      <c r="D219" s="15"/>
      <c r="E219" s="15"/>
      <c r="F219" s="15"/>
      <c r="G219" s="25"/>
      <c r="H219" s="15"/>
      <c r="I219" s="25"/>
      <c r="J219" s="25"/>
      <c r="M219" s="25"/>
      <c r="O219" s="25"/>
      <c r="P219" s="25"/>
      <c r="Q219" s="90"/>
      <c r="R219" s="90"/>
      <c r="S219" s="90"/>
      <c r="T219" s="90"/>
      <c r="U219" s="15"/>
      <c r="W219" s="90"/>
      <c r="X219" s="91"/>
      <c r="AA219" s="91"/>
      <c r="AC219" s="91"/>
      <c r="AF219" s="91"/>
      <c r="AG219" s="91"/>
      <c r="AH219" s="91"/>
      <c r="AI219" s="91"/>
      <c r="AJ219" s="91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</row>
    <row r="220" spans="1:78" ht="12.75">
      <c r="A220" s="15"/>
      <c r="B220" s="15"/>
      <c r="C220" s="15"/>
      <c r="D220" s="15"/>
      <c r="E220" s="15"/>
      <c r="F220" s="15"/>
      <c r="G220" s="25"/>
      <c r="H220" s="15"/>
      <c r="I220" s="25"/>
      <c r="J220" s="25"/>
      <c r="M220" s="25"/>
      <c r="O220" s="25"/>
      <c r="P220" s="25"/>
      <c r="Q220" s="90"/>
      <c r="R220" s="90"/>
      <c r="S220" s="90"/>
      <c r="T220" s="90"/>
      <c r="U220" s="15"/>
      <c r="W220" s="90"/>
      <c r="X220" s="91"/>
      <c r="AA220" s="91"/>
      <c r="AC220" s="91"/>
      <c r="AF220" s="91"/>
      <c r="AG220" s="91"/>
      <c r="AH220" s="91"/>
      <c r="AI220" s="91"/>
      <c r="AJ220" s="91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</row>
    <row r="221" spans="1:78" ht="12.75">
      <c r="A221" s="15"/>
      <c r="B221" s="15"/>
      <c r="C221" s="15"/>
      <c r="D221" s="15"/>
      <c r="E221" s="15"/>
      <c r="F221" s="15"/>
      <c r="G221" s="25"/>
      <c r="H221" s="15"/>
      <c r="I221" s="25"/>
      <c r="J221" s="25"/>
      <c r="M221" s="25"/>
      <c r="O221" s="25"/>
      <c r="P221" s="25"/>
      <c r="Q221" s="90"/>
      <c r="R221" s="90"/>
      <c r="S221" s="90"/>
      <c r="T221" s="90"/>
      <c r="U221" s="15"/>
      <c r="W221" s="90"/>
      <c r="X221" s="91"/>
      <c r="AA221" s="91"/>
      <c r="AC221" s="91"/>
      <c r="AF221" s="91"/>
      <c r="AG221" s="91"/>
      <c r="AH221" s="91"/>
      <c r="AI221" s="91"/>
      <c r="AJ221" s="91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</row>
    <row r="222" spans="1:78" ht="12.75">
      <c r="A222" s="15"/>
      <c r="B222" s="15"/>
      <c r="C222" s="15"/>
      <c r="D222" s="15"/>
      <c r="E222" s="15"/>
      <c r="F222" s="15"/>
      <c r="G222" s="25"/>
      <c r="H222" s="15"/>
      <c r="I222" s="25"/>
      <c r="J222" s="25"/>
      <c r="M222" s="25"/>
      <c r="O222" s="25"/>
      <c r="P222" s="25"/>
      <c r="Q222" s="90"/>
      <c r="R222" s="90"/>
      <c r="S222" s="90"/>
      <c r="T222" s="90"/>
      <c r="U222" s="15"/>
      <c r="W222" s="90"/>
      <c r="X222" s="91"/>
      <c r="AA222" s="91"/>
      <c r="AC222" s="91"/>
      <c r="AF222" s="91"/>
      <c r="AG222" s="91"/>
      <c r="AH222" s="91"/>
      <c r="AI222" s="91"/>
      <c r="AJ222" s="91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</row>
    <row r="223" spans="1:78" ht="12.75">
      <c r="A223" s="15"/>
      <c r="B223" s="15"/>
      <c r="C223" s="15"/>
      <c r="D223" s="15"/>
      <c r="E223" s="15"/>
      <c r="F223" s="15"/>
      <c r="G223" s="25"/>
      <c r="H223" s="15"/>
      <c r="I223" s="25"/>
      <c r="J223" s="25"/>
      <c r="M223" s="25"/>
      <c r="O223" s="25"/>
      <c r="P223" s="25"/>
      <c r="Q223" s="90"/>
      <c r="R223" s="90"/>
      <c r="S223" s="90"/>
      <c r="T223" s="90"/>
      <c r="U223" s="15"/>
      <c r="W223" s="90"/>
      <c r="X223" s="91"/>
      <c r="AA223" s="91"/>
      <c r="AC223" s="91"/>
      <c r="AF223" s="91"/>
      <c r="AG223" s="91"/>
      <c r="AH223" s="91"/>
      <c r="AI223" s="91"/>
      <c r="AJ223" s="91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</row>
    <row r="224" spans="1:78" ht="12.75">
      <c r="A224" s="15"/>
      <c r="B224" s="15"/>
      <c r="C224" s="15"/>
      <c r="D224" s="15"/>
      <c r="E224" s="15"/>
      <c r="F224" s="15"/>
      <c r="G224" s="25"/>
      <c r="H224" s="15"/>
      <c r="I224" s="25"/>
      <c r="J224" s="25"/>
      <c r="M224" s="25"/>
      <c r="O224" s="25"/>
      <c r="P224" s="25"/>
      <c r="Q224" s="90"/>
      <c r="R224" s="90"/>
      <c r="S224" s="90"/>
      <c r="T224" s="90"/>
      <c r="U224" s="15"/>
      <c r="W224" s="90"/>
      <c r="X224" s="91"/>
      <c r="AA224" s="91"/>
      <c r="AC224" s="91"/>
      <c r="AF224" s="91"/>
      <c r="AG224" s="91"/>
      <c r="AH224" s="91"/>
      <c r="AI224" s="91"/>
      <c r="AJ224" s="91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</row>
    <row r="225" spans="1:78" ht="12.75">
      <c r="A225" s="15"/>
      <c r="B225" s="15"/>
      <c r="C225" s="15"/>
      <c r="D225" s="15"/>
      <c r="E225" s="15"/>
      <c r="F225" s="15"/>
      <c r="G225" s="25"/>
      <c r="H225" s="15"/>
      <c r="I225" s="25"/>
      <c r="J225" s="25"/>
      <c r="M225" s="25"/>
      <c r="O225" s="25"/>
      <c r="P225" s="25"/>
      <c r="Q225" s="90"/>
      <c r="R225" s="90"/>
      <c r="S225" s="90"/>
      <c r="T225" s="90"/>
      <c r="U225" s="15"/>
      <c r="W225" s="90"/>
      <c r="X225" s="91"/>
      <c r="AA225" s="91"/>
      <c r="AC225" s="91"/>
      <c r="AF225" s="91"/>
      <c r="AG225" s="91"/>
      <c r="AH225" s="91"/>
      <c r="AI225" s="91"/>
      <c r="AJ225" s="91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</row>
    <row r="226" spans="1:78" ht="12.75">
      <c r="A226" s="15"/>
      <c r="B226" s="15"/>
      <c r="C226" s="15"/>
      <c r="D226" s="15"/>
      <c r="E226" s="15"/>
      <c r="F226" s="15"/>
      <c r="G226" s="25"/>
      <c r="H226" s="15"/>
      <c r="I226" s="25"/>
      <c r="J226" s="25"/>
      <c r="M226" s="25"/>
      <c r="O226" s="25"/>
      <c r="P226" s="25"/>
      <c r="Q226" s="90"/>
      <c r="R226" s="90"/>
      <c r="S226" s="90"/>
      <c r="T226" s="90"/>
      <c r="U226" s="15"/>
      <c r="W226" s="90"/>
      <c r="X226" s="91"/>
      <c r="AA226" s="91"/>
      <c r="AC226" s="91"/>
      <c r="AF226" s="91"/>
      <c r="AG226" s="91"/>
      <c r="AH226" s="91"/>
      <c r="AI226" s="91"/>
      <c r="AJ226" s="91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</row>
    <row r="227" spans="1:78" ht="12.75">
      <c r="A227" s="15"/>
      <c r="B227" s="15"/>
      <c r="C227" s="15"/>
      <c r="D227" s="15"/>
      <c r="E227" s="15"/>
      <c r="F227" s="15"/>
      <c r="G227" s="25"/>
      <c r="H227" s="15"/>
      <c r="I227" s="25"/>
      <c r="J227" s="25"/>
      <c r="M227" s="25"/>
      <c r="O227" s="25"/>
      <c r="P227" s="25"/>
      <c r="Q227" s="90"/>
      <c r="R227" s="90"/>
      <c r="S227" s="90"/>
      <c r="T227" s="90"/>
      <c r="U227" s="15"/>
      <c r="W227" s="90"/>
      <c r="X227" s="91"/>
      <c r="AA227" s="91"/>
      <c r="AC227" s="91"/>
      <c r="AF227" s="91"/>
      <c r="AG227" s="91"/>
      <c r="AH227" s="91"/>
      <c r="AI227" s="91"/>
      <c r="AJ227" s="91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</row>
    <row r="228" spans="1:78" ht="12.75">
      <c r="A228" s="15"/>
      <c r="B228" s="15"/>
      <c r="C228" s="15"/>
      <c r="D228" s="15"/>
      <c r="E228" s="15"/>
      <c r="F228" s="15"/>
      <c r="G228" s="25"/>
      <c r="H228" s="15"/>
      <c r="I228" s="25"/>
      <c r="J228" s="25"/>
      <c r="M228" s="25"/>
      <c r="O228" s="25"/>
      <c r="P228" s="25"/>
      <c r="Q228" s="90"/>
      <c r="R228" s="90"/>
      <c r="S228" s="90"/>
      <c r="T228" s="90"/>
      <c r="U228" s="15"/>
      <c r="W228" s="90"/>
      <c r="X228" s="91"/>
      <c r="AA228" s="91"/>
      <c r="AC228" s="91"/>
      <c r="AF228" s="91"/>
      <c r="AG228" s="91"/>
      <c r="AH228" s="91"/>
      <c r="AI228" s="91"/>
      <c r="AJ228" s="91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</row>
    <row r="229" spans="1:78" ht="12.75">
      <c r="A229" s="15"/>
      <c r="B229" s="15"/>
      <c r="C229" s="15"/>
      <c r="D229" s="15"/>
      <c r="E229" s="15"/>
      <c r="F229" s="15"/>
      <c r="G229" s="25"/>
      <c r="H229" s="15"/>
      <c r="I229" s="25"/>
      <c r="J229" s="25"/>
      <c r="M229" s="25"/>
      <c r="O229" s="25"/>
      <c r="P229" s="25"/>
      <c r="Q229" s="90"/>
      <c r="R229" s="90"/>
      <c r="S229" s="90"/>
      <c r="T229" s="90"/>
      <c r="U229" s="15"/>
      <c r="W229" s="90"/>
      <c r="X229" s="91"/>
      <c r="AA229" s="91"/>
      <c r="AC229" s="91"/>
      <c r="AF229" s="91"/>
      <c r="AG229" s="91"/>
      <c r="AH229" s="91"/>
      <c r="AI229" s="91"/>
      <c r="AJ229" s="91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</row>
    <row r="230" spans="1:78" ht="12.75">
      <c r="A230" s="15"/>
      <c r="B230" s="15"/>
      <c r="C230" s="15"/>
      <c r="D230" s="15"/>
      <c r="E230" s="15"/>
      <c r="F230" s="15"/>
      <c r="G230" s="25"/>
      <c r="H230" s="15"/>
      <c r="I230" s="25"/>
      <c r="J230" s="25"/>
      <c r="M230" s="25"/>
      <c r="O230" s="25"/>
      <c r="P230" s="25"/>
      <c r="Q230" s="90"/>
      <c r="R230" s="90"/>
      <c r="S230" s="90"/>
      <c r="T230" s="90"/>
      <c r="U230" s="15"/>
      <c r="W230" s="90"/>
      <c r="X230" s="91"/>
      <c r="AA230" s="91"/>
      <c r="AC230" s="91"/>
      <c r="AF230" s="91"/>
      <c r="AG230" s="91"/>
      <c r="AH230" s="91"/>
      <c r="AI230" s="91"/>
      <c r="AJ230" s="91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</row>
    <row r="231" spans="1:78" ht="12.75">
      <c r="A231" s="15"/>
      <c r="B231" s="15"/>
      <c r="C231" s="15"/>
      <c r="D231" s="15"/>
      <c r="E231" s="15"/>
      <c r="F231" s="15"/>
      <c r="G231" s="25"/>
      <c r="H231" s="15"/>
      <c r="I231" s="25"/>
      <c r="J231" s="25"/>
      <c r="M231" s="25"/>
      <c r="O231" s="25"/>
      <c r="P231" s="25"/>
      <c r="Q231" s="90"/>
      <c r="R231" s="90"/>
      <c r="S231" s="90"/>
      <c r="T231" s="90"/>
      <c r="U231" s="15"/>
      <c r="W231" s="90"/>
      <c r="X231" s="91"/>
      <c r="AA231" s="91"/>
      <c r="AC231" s="91"/>
      <c r="AF231" s="91"/>
      <c r="AG231" s="91"/>
      <c r="AH231" s="91"/>
      <c r="AI231" s="91"/>
      <c r="AJ231" s="91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</row>
    <row r="232" spans="1:78" ht="12.75">
      <c r="A232" s="15"/>
      <c r="B232" s="15"/>
      <c r="C232" s="15"/>
      <c r="D232" s="15"/>
      <c r="E232" s="15"/>
      <c r="F232" s="15"/>
      <c r="G232" s="25"/>
      <c r="H232" s="15"/>
      <c r="I232" s="25"/>
      <c r="J232" s="25"/>
      <c r="M232" s="25"/>
      <c r="O232" s="25"/>
      <c r="P232" s="25"/>
      <c r="Q232" s="90"/>
      <c r="R232" s="90"/>
      <c r="S232" s="90"/>
      <c r="T232" s="90"/>
      <c r="U232" s="15"/>
      <c r="W232" s="90"/>
      <c r="X232" s="91"/>
      <c r="AA232" s="91"/>
      <c r="AC232" s="91"/>
      <c r="AF232" s="91"/>
      <c r="AG232" s="91"/>
      <c r="AH232" s="91"/>
      <c r="AI232" s="91"/>
      <c r="AJ232" s="91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</row>
    <row r="233" spans="1:78" ht="12.75">
      <c r="A233" s="15"/>
      <c r="B233" s="15"/>
      <c r="C233" s="15"/>
      <c r="D233" s="15"/>
      <c r="E233" s="15"/>
      <c r="F233" s="15"/>
      <c r="G233" s="25"/>
      <c r="H233" s="15"/>
      <c r="I233" s="25"/>
      <c r="J233" s="25"/>
      <c r="M233" s="25"/>
      <c r="O233" s="25"/>
      <c r="P233" s="25"/>
      <c r="Q233" s="90"/>
      <c r="R233" s="90"/>
      <c r="S233" s="90"/>
      <c r="T233" s="90"/>
      <c r="U233" s="15"/>
      <c r="W233" s="90"/>
      <c r="X233" s="91"/>
      <c r="AA233" s="91"/>
      <c r="AC233" s="91"/>
      <c r="AF233" s="91"/>
      <c r="AG233" s="91"/>
      <c r="AH233" s="91"/>
      <c r="AI233" s="91"/>
      <c r="AJ233" s="91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</row>
    <row r="234" spans="1:78" ht="12.75">
      <c r="A234" s="15"/>
      <c r="B234" s="15"/>
      <c r="C234" s="15"/>
      <c r="D234" s="15"/>
      <c r="E234" s="15"/>
      <c r="F234" s="15"/>
      <c r="G234" s="25"/>
      <c r="H234" s="15"/>
      <c r="I234" s="25"/>
      <c r="J234" s="25"/>
      <c r="M234" s="25"/>
      <c r="O234" s="25"/>
      <c r="P234" s="25"/>
      <c r="Q234" s="90"/>
      <c r="R234" s="90"/>
      <c r="S234" s="90"/>
      <c r="T234" s="90"/>
      <c r="U234" s="15"/>
      <c r="W234" s="90"/>
      <c r="X234" s="91"/>
      <c r="AA234" s="91"/>
      <c r="AC234" s="91"/>
      <c r="AF234" s="91"/>
      <c r="AG234" s="91"/>
      <c r="AH234" s="91"/>
      <c r="AI234" s="91"/>
      <c r="AJ234" s="91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</row>
    <row r="235" spans="1:78" ht="12.75">
      <c r="A235" s="15"/>
      <c r="B235" s="15"/>
      <c r="C235" s="15"/>
      <c r="D235" s="15"/>
      <c r="E235" s="15"/>
      <c r="F235" s="15"/>
      <c r="G235" s="25"/>
      <c r="H235" s="15"/>
      <c r="I235" s="25"/>
      <c r="J235" s="25"/>
      <c r="M235" s="25"/>
      <c r="O235" s="25"/>
      <c r="P235" s="25"/>
      <c r="Q235" s="90"/>
      <c r="R235" s="90"/>
      <c r="S235" s="90"/>
      <c r="T235" s="90"/>
      <c r="U235" s="15"/>
      <c r="W235" s="90"/>
      <c r="X235" s="91"/>
      <c r="AA235" s="91"/>
      <c r="AC235" s="91"/>
      <c r="AF235" s="91"/>
      <c r="AG235" s="91"/>
      <c r="AH235" s="91"/>
      <c r="AI235" s="91"/>
      <c r="AJ235" s="91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</row>
    <row r="236" spans="1:78" ht="12.75">
      <c r="A236" s="15"/>
      <c r="B236" s="15"/>
      <c r="C236" s="15"/>
      <c r="D236" s="15"/>
      <c r="E236" s="15"/>
      <c r="F236" s="15"/>
      <c r="G236" s="25"/>
      <c r="H236" s="15"/>
      <c r="I236" s="25"/>
      <c r="J236" s="25"/>
      <c r="M236" s="25"/>
      <c r="O236" s="25"/>
      <c r="P236" s="25"/>
      <c r="Q236" s="90"/>
      <c r="R236" s="90"/>
      <c r="S236" s="90"/>
      <c r="T236" s="90"/>
      <c r="U236" s="15"/>
      <c r="W236" s="90"/>
      <c r="X236" s="91"/>
      <c r="AA236" s="91"/>
      <c r="AC236" s="91"/>
      <c r="AF236" s="91"/>
      <c r="AG236" s="91"/>
      <c r="AH236" s="91"/>
      <c r="AI236" s="91"/>
      <c r="AJ236" s="91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</row>
    <row r="237" spans="1:78" ht="12.75">
      <c r="A237" s="15"/>
      <c r="B237" s="15"/>
      <c r="C237" s="15"/>
      <c r="D237" s="15"/>
      <c r="E237" s="15"/>
      <c r="F237" s="15"/>
      <c r="G237" s="25"/>
      <c r="H237" s="15"/>
      <c r="I237" s="25"/>
      <c r="J237" s="25"/>
      <c r="M237" s="25"/>
      <c r="O237" s="25"/>
      <c r="P237" s="25"/>
      <c r="Q237" s="90"/>
      <c r="R237" s="90"/>
      <c r="S237" s="90"/>
      <c r="T237" s="90"/>
      <c r="U237" s="15"/>
      <c r="W237" s="90"/>
      <c r="X237" s="91"/>
      <c r="AA237" s="91"/>
      <c r="AC237" s="91"/>
      <c r="AF237" s="91"/>
      <c r="AG237" s="91"/>
      <c r="AH237" s="91"/>
      <c r="AI237" s="91"/>
      <c r="AJ237" s="91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</row>
    <row r="238" spans="1:78" ht="12.75">
      <c r="A238" s="15"/>
      <c r="B238" s="15"/>
      <c r="C238" s="15"/>
      <c r="D238" s="15"/>
      <c r="E238" s="15"/>
      <c r="F238" s="15"/>
      <c r="G238" s="25"/>
      <c r="H238" s="15"/>
      <c r="I238" s="25"/>
      <c r="J238" s="25"/>
      <c r="M238" s="25"/>
      <c r="O238" s="25"/>
      <c r="P238" s="25"/>
      <c r="Q238" s="90"/>
      <c r="R238" s="90"/>
      <c r="S238" s="90"/>
      <c r="T238" s="90"/>
      <c r="U238" s="15"/>
      <c r="W238" s="90"/>
      <c r="X238" s="91"/>
      <c r="AA238" s="91"/>
      <c r="AC238" s="91"/>
      <c r="AF238" s="91"/>
      <c r="AG238" s="91"/>
      <c r="AH238" s="91"/>
      <c r="AI238" s="91"/>
      <c r="AJ238" s="91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</row>
    <row r="239" spans="1:78" ht="12.75">
      <c r="A239" s="15"/>
      <c r="B239" s="15"/>
      <c r="C239" s="15"/>
      <c r="D239" s="15"/>
      <c r="E239" s="15"/>
      <c r="F239" s="15"/>
      <c r="G239" s="25"/>
      <c r="H239" s="15"/>
      <c r="I239" s="25"/>
      <c r="J239" s="25"/>
      <c r="M239" s="25"/>
      <c r="O239" s="25"/>
      <c r="P239" s="25"/>
      <c r="Q239" s="90"/>
      <c r="R239" s="90"/>
      <c r="S239" s="90"/>
      <c r="T239" s="90"/>
      <c r="U239" s="15"/>
      <c r="W239" s="90"/>
      <c r="X239" s="91"/>
      <c r="AA239" s="91"/>
      <c r="AC239" s="91"/>
      <c r="AF239" s="91"/>
      <c r="AG239" s="91"/>
      <c r="AH239" s="91"/>
      <c r="AI239" s="91"/>
      <c r="AJ239" s="91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</row>
    <row r="240" spans="1:78" ht="12.75">
      <c r="A240" s="15"/>
      <c r="B240" s="15"/>
      <c r="C240" s="15"/>
      <c r="D240" s="15"/>
      <c r="E240" s="15"/>
      <c r="F240" s="15"/>
      <c r="G240" s="25"/>
      <c r="H240" s="15"/>
      <c r="I240" s="25"/>
      <c r="J240" s="25"/>
      <c r="M240" s="25"/>
      <c r="O240" s="25"/>
      <c r="P240" s="25"/>
      <c r="Q240" s="90"/>
      <c r="R240" s="90"/>
      <c r="S240" s="90"/>
      <c r="T240" s="90"/>
      <c r="U240" s="15"/>
      <c r="W240" s="90"/>
      <c r="X240" s="91"/>
      <c r="AA240" s="91"/>
      <c r="AC240" s="91"/>
      <c r="AF240" s="91"/>
      <c r="AG240" s="91"/>
      <c r="AH240" s="91"/>
      <c r="AI240" s="91"/>
      <c r="AJ240" s="91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</row>
    <row r="241" spans="1:78" ht="12.75">
      <c r="A241" s="15"/>
      <c r="B241" s="15"/>
      <c r="C241" s="15"/>
      <c r="D241" s="15"/>
      <c r="E241" s="15"/>
      <c r="F241" s="15"/>
      <c r="G241" s="25"/>
      <c r="H241" s="15"/>
      <c r="I241" s="25"/>
      <c r="J241" s="25"/>
      <c r="M241" s="25"/>
      <c r="O241" s="25"/>
      <c r="P241" s="25"/>
      <c r="Q241" s="90"/>
      <c r="R241" s="90"/>
      <c r="S241" s="90"/>
      <c r="T241" s="90"/>
      <c r="U241" s="15"/>
      <c r="W241" s="90"/>
      <c r="X241" s="91"/>
      <c r="AA241" s="91"/>
      <c r="AC241" s="91"/>
      <c r="AF241" s="91"/>
      <c r="AG241" s="91"/>
      <c r="AH241" s="91"/>
      <c r="AI241" s="91"/>
      <c r="AJ241" s="91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</row>
    <row r="242" spans="1:78" ht="12.75">
      <c r="A242" s="15"/>
      <c r="B242" s="15"/>
      <c r="C242" s="15"/>
      <c r="D242" s="15"/>
      <c r="E242" s="15"/>
      <c r="F242" s="15"/>
      <c r="G242" s="25"/>
      <c r="H242" s="15"/>
      <c r="I242" s="25"/>
      <c r="J242" s="25"/>
      <c r="M242" s="25"/>
      <c r="O242" s="25"/>
      <c r="P242" s="25"/>
      <c r="Q242" s="90"/>
      <c r="R242" s="90"/>
      <c r="S242" s="90"/>
      <c r="T242" s="90"/>
      <c r="U242" s="15"/>
      <c r="W242" s="90"/>
      <c r="X242" s="91"/>
      <c r="AA242" s="91"/>
      <c r="AC242" s="91"/>
      <c r="AF242" s="91"/>
      <c r="AG242" s="91"/>
      <c r="AH242" s="91"/>
      <c r="AI242" s="91"/>
      <c r="AJ242" s="91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</row>
    <row r="243" spans="1:78" ht="12.75">
      <c r="A243" s="15"/>
      <c r="B243" s="15"/>
      <c r="C243" s="15"/>
      <c r="D243" s="15"/>
      <c r="E243" s="15"/>
      <c r="F243" s="15"/>
      <c r="G243" s="25"/>
      <c r="H243" s="15"/>
      <c r="I243" s="25"/>
      <c r="J243" s="25"/>
      <c r="M243" s="25"/>
      <c r="O243" s="25"/>
      <c r="P243" s="25"/>
      <c r="Q243" s="90"/>
      <c r="R243" s="90"/>
      <c r="S243" s="90"/>
      <c r="T243" s="90"/>
      <c r="U243" s="15"/>
      <c r="W243" s="90"/>
      <c r="X243" s="91"/>
      <c r="AA243" s="91"/>
      <c r="AC243" s="91"/>
      <c r="AF243" s="91"/>
      <c r="AG243" s="91"/>
      <c r="AH243" s="91"/>
      <c r="AI243" s="91"/>
      <c r="AJ243" s="91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</row>
    <row r="244" spans="1:78" ht="12.75">
      <c r="A244" s="15"/>
      <c r="B244" s="15"/>
      <c r="C244" s="15"/>
      <c r="D244" s="15"/>
      <c r="E244" s="15"/>
      <c r="F244" s="15"/>
      <c r="G244" s="25"/>
      <c r="H244" s="15"/>
      <c r="I244" s="25"/>
      <c r="J244" s="25"/>
      <c r="M244" s="25"/>
      <c r="O244" s="25"/>
      <c r="P244" s="25"/>
      <c r="Q244" s="90"/>
      <c r="R244" s="90"/>
      <c r="S244" s="90"/>
      <c r="T244" s="90"/>
      <c r="U244" s="15"/>
      <c r="W244" s="90"/>
      <c r="X244" s="91"/>
      <c r="AA244" s="91"/>
      <c r="AC244" s="91"/>
      <c r="AF244" s="91"/>
      <c r="AG244" s="91"/>
      <c r="AH244" s="91"/>
      <c r="AI244" s="91"/>
      <c r="AJ244" s="91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</row>
    <row r="245" spans="1:78" ht="12.75">
      <c r="A245" s="15"/>
      <c r="B245" s="15"/>
      <c r="C245" s="15"/>
      <c r="D245" s="15"/>
      <c r="E245" s="15"/>
      <c r="F245" s="15"/>
      <c r="G245" s="25"/>
      <c r="H245" s="15"/>
      <c r="I245" s="25"/>
      <c r="J245" s="25"/>
      <c r="M245" s="25"/>
      <c r="O245" s="25"/>
      <c r="P245" s="25"/>
      <c r="Q245" s="90"/>
      <c r="R245" s="90"/>
      <c r="S245" s="90"/>
      <c r="T245" s="90"/>
      <c r="U245" s="15"/>
      <c r="W245" s="90"/>
      <c r="X245" s="91"/>
      <c r="AA245" s="91"/>
      <c r="AC245" s="91"/>
      <c r="AF245" s="91"/>
      <c r="AG245" s="91"/>
      <c r="AH245" s="91"/>
      <c r="AI245" s="91"/>
      <c r="AJ245" s="91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</row>
    <row r="246" spans="1:78" ht="12.75">
      <c r="A246" s="15"/>
      <c r="B246" s="15"/>
      <c r="C246" s="15"/>
      <c r="D246" s="15"/>
      <c r="E246" s="15"/>
      <c r="F246" s="15"/>
      <c r="G246" s="25"/>
      <c r="H246" s="15"/>
      <c r="I246" s="25"/>
      <c r="J246" s="25"/>
      <c r="M246" s="25"/>
      <c r="O246" s="25"/>
      <c r="P246" s="25"/>
      <c r="Q246" s="90"/>
      <c r="R246" s="90"/>
      <c r="S246" s="90"/>
      <c r="T246" s="90"/>
      <c r="U246" s="15"/>
      <c r="W246" s="90"/>
      <c r="X246" s="91"/>
      <c r="AA246" s="91"/>
      <c r="AC246" s="91"/>
      <c r="AF246" s="91"/>
      <c r="AG246" s="91"/>
      <c r="AH246" s="91"/>
      <c r="AI246" s="91"/>
      <c r="AJ246" s="91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</row>
    <row r="247" spans="1:78" ht="12.75">
      <c r="A247" s="15"/>
      <c r="B247" s="15"/>
      <c r="C247" s="15"/>
      <c r="D247" s="15"/>
      <c r="E247" s="15"/>
      <c r="F247" s="15"/>
      <c r="G247" s="25"/>
      <c r="H247" s="15"/>
      <c r="I247" s="25"/>
      <c r="J247" s="25"/>
      <c r="M247" s="25"/>
      <c r="O247" s="25"/>
      <c r="P247" s="25"/>
      <c r="Q247" s="90"/>
      <c r="R247" s="90"/>
      <c r="S247" s="90"/>
      <c r="T247" s="90"/>
      <c r="U247" s="15"/>
      <c r="W247" s="90"/>
      <c r="X247" s="91"/>
      <c r="AA247" s="91"/>
      <c r="AC247" s="91"/>
      <c r="AF247" s="91"/>
      <c r="AG247" s="91"/>
      <c r="AH247" s="91"/>
      <c r="AI247" s="91"/>
      <c r="AJ247" s="91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</row>
    <row r="248" spans="1:78" ht="12.75">
      <c r="A248" s="15"/>
      <c r="B248" s="15"/>
      <c r="C248" s="15"/>
      <c r="D248" s="15"/>
      <c r="E248" s="15"/>
      <c r="F248" s="15"/>
      <c r="G248" s="25"/>
      <c r="H248" s="15"/>
      <c r="I248" s="25"/>
      <c r="J248" s="25"/>
      <c r="M248" s="25"/>
      <c r="O248" s="25"/>
      <c r="P248" s="25"/>
      <c r="Q248" s="90"/>
      <c r="R248" s="90"/>
      <c r="S248" s="90"/>
      <c r="T248" s="90"/>
      <c r="U248" s="15"/>
      <c r="W248" s="90"/>
      <c r="X248" s="91"/>
      <c r="AA248" s="91"/>
      <c r="AC248" s="91"/>
      <c r="AF248" s="91"/>
      <c r="AG248" s="91"/>
      <c r="AH248" s="91"/>
      <c r="AI248" s="91"/>
      <c r="AJ248" s="91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</row>
    <row r="249" spans="1:78" ht="12.75">
      <c r="A249" s="15"/>
      <c r="B249" s="15"/>
      <c r="C249" s="15"/>
      <c r="D249" s="15"/>
      <c r="E249" s="15"/>
      <c r="F249" s="15"/>
      <c r="G249" s="25"/>
      <c r="H249" s="15"/>
      <c r="I249" s="25"/>
      <c r="J249" s="25"/>
      <c r="M249" s="25"/>
      <c r="O249" s="25"/>
      <c r="P249" s="25"/>
      <c r="Q249" s="90"/>
      <c r="R249" s="90"/>
      <c r="S249" s="90"/>
      <c r="T249" s="90"/>
      <c r="U249" s="15"/>
      <c r="W249" s="90"/>
      <c r="X249" s="91"/>
      <c r="AA249" s="91"/>
      <c r="AC249" s="91"/>
      <c r="AF249" s="91"/>
      <c r="AG249" s="91"/>
      <c r="AH249" s="91"/>
      <c r="AI249" s="91"/>
      <c r="AJ249" s="91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</row>
    <row r="250" spans="1:78" ht="12.75">
      <c r="A250" s="15"/>
      <c r="B250" s="15"/>
      <c r="C250" s="15"/>
      <c r="D250" s="15"/>
      <c r="E250" s="15"/>
      <c r="F250" s="15"/>
      <c r="G250" s="25"/>
      <c r="H250" s="15"/>
      <c r="I250" s="25"/>
      <c r="J250" s="25"/>
      <c r="M250" s="25"/>
      <c r="O250" s="25"/>
      <c r="P250" s="25"/>
      <c r="Q250" s="90"/>
      <c r="R250" s="90"/>
      <c r="S250" s="90"/>
      <c r="T250" s="90"/>
      <c r="U250" s="15"/>
      <c r="W250" s="90"/>
      <c r="X250" s="91"/>
      <c r="AA250" s="91"/>
      <c r="AC250" s="91"/>
      <c r="AF250" s="91"/>
      <c r="AG250" s="91"/>
      <c r="AH250" s="91"/>
      <c r="AI250" s="91"/>
      <c r="AJ250" s="91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</row>
    <row r="251" spans="1:78" ht="12.75">
      <c r="A251" s="15"/>
      <c r="B251" s="15"/>
      <c r="C251" s="15"/>
      <c r="D251" s="15"/>
      <c r="E251" s="15"/>
      <c r="F251" s="15"/>
      <c r="G251" s="25"/>
      <c r="H251" s="15"/>
      <c r="I251" s="25"/>
      <c r="J251" s="25"/>
      <c r="M251" s="25"/>
      <c r="O251" s="25"/>
      <c r="P251" s="25"/>
      <c r="Q251" s="90"/>
      <c r="R251" s="90"/>
      <c r="S251" s="90"/>
      <c r="T251" s="90"/>
      <c r="U251" s="15"/>
      <c r="W251" s="90"/>
      <c r="X251" s="91"/>
      <c r="AA251" s="91"/>
      <c r="AC251" s="91"/>
      <c r="AF251" s="91"/>
      <c r="AG251" s="91"/>
      <c r="AH251" s="91"/>
      <c r="AI251" s="91"/>
      <c r="AJ251" s="91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</row>
    <row r="252" spans="1:78" ht="12.75">
      <c r="A252" s="15"/>
      <c r="B252" s="15"/>
      <c r="C252" s="15"/>
      <c r="D252" s="15"/>
      <c r="E252" s="15"/>
      <c r="F252" s="15"/>
      <c r="G252" s="25"/>
      <c r="H252" s="15"/>
      <c r="I252" s="25"/>
      <c r="J252" s="25"/>
      <c r="M252" s="25"/>
      <c r="O252" s="25"/>
      <c r="P252" s="25"/>
      <c r="Q252" s="90"/>
      <c r="R252" s="90"/>
      <c r="S252" s="90"/>
      <c r="T252" s="90"/>
      <c r="U252" s="15"/>
      <c r="W252" s="90"/>
      <c r="X252" s="91"/>
      <c r="AA252" s="91"/>
      <c r="AC252" s="91"/>
      <c r="AF252" s="91"/>
      <c r="AG252" s="91"/>
      <c r="AH252" s="91"/>
      <c r="AI252" s="91"/>
      <c r="AJ252" s="91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</row>
    <row r="253" spans="1:78" ht="12.75">
      <c r="A253" s="15"/>
      <c r="B253" s="15"/>
      <c r="C253" s="15"/>
      <c r="D253" s="15"/>
      <c r="E253" s="15"/>
      <c r="F253" s="15"/>
      <c r="G253" s="25"/>
      <c r="H253" s="15"/>
      <c r="I253" s="25"/>
      <c r="J253" s="25"/>
      <c r="M253" s="25"/>
      <c r="O253" s="25"/>
      <c r="P253" s="25"/>
      <c r="Q253" s="90"/>
      <c r="R253" s="90"/>
      <c r="S253" s="90"/>
      <c r="T253" s="90"/>
      <c r="U253" s="15"/>
      <c r="W253" s="90"/>
      <c r="X253" s="91"/>
      <c r="AA253" s="91"/>
      <c r="AC253" s="91"/>
      <c r="AF253" s="91"/>
      <c r="AG253" s="91"/>
      <c r="AH253" s="91"/>
      <c r="AI253" s="91"/>
      <c r="AJ253" s="91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</row>
    <row r="254" spans="1:78" ht="12.75">
      <c r="A254" s="15"/>
      <c r="B254" s="15"/>
      <c r="C254" s="15"/>
      <c r="D254" s="15"/>
      <c r="E254" s="15"/>
      <c r="F254" s="15"/>
      <c r="G254" s="25"/>
      <c r="H254" s="15"/>
      <c r="I254" s="25"/>
      <c r="J254" s="25"/>
      <c r="M254" s="25"/>
      <c r="O254" s="25"/>
      <c r="P254" s="25"/>
      <c r="Q254" s="90"/>
      <c r="R254" s="90"/>
      <c r="S254" s="90"/>
      <c r="T254" s="90"/>
      <c r="U254" s="15"/>
      <c r="W254" s="90"/>
      <c r="X254" s="91"/>
      <c r="AA254" s="91"/>
      <c r="AC254" s="91"/>
      <c r="AF254" s="91"/>
      <c r="AG254" s="91"/>
      <c r="AH254" s="91"/>
      <c r="AI254" s="91"/>
      <c r="AJ254" s="91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</row>
    <row r="255" spans="1:78" ht="12.75">
      <c r="A255" s="15"/>
      <c r="B255" s="15"/>
      <c r="C255" s="15"/>
      <c r="D255" s="15"/>
      <c r="E255" s="15"/>
      <c r="F255" s="15"/>
      <c r="G255" s="25"/>
      <c r="H255" s="15"/>
      <c r="I255" s="25"/>
      <c r="J255" s="25"/>
      <c r="M255" s="25"/>
      <c r="O255" s="25"/>
      <c r="P255" s="25"/>
      <c r="Q255" s="90"/>
      <c r="R255" s="90"/>
      <c r="S255" s="90"/>
      <c r="T255" s="90"/>
      <c r="U255" s="15"/>
      <c r="W255" s="90"/>
      <c r="X255" s="91"/>
      <c r="AA255" s="91"/>
      <c r="AC255" s="91"/>
      <c r="AF255" s="91"/>
      <c r="AG255" s="91"/>
      <c r="AH255" s="91"/>
      <c r="AI255" s="91"/>
      <c r="AJ255" s="91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</row>
    <row r="256" spans="1:78" ht="12.75">
      <c r="A256" s="15"/>
      <c r="B256" s="15"/>
      <c r="C256" s="15"/>
      <c r="D256" s="15"/>
      <c r="E256" s="15"/>
      <c r="F256" s="15"/>
      <c r="G256" s="25"/>
      <c r="H256" s="15"/>
      <c r="I256" s="25"/>
      <c r="J256" s="25"/>
      <c r="M256" s="25"/>
      <c r="O256" s="25"/>
      <c r="P256" s="25"/>
      <c r="Q256" s="90"/>
      <c r="R256" s="90"/>
      <c r="S256" s="90"/>
      <c r="T256" s="90"/>
      <c r="U256" s="15"/>
      <c r="W256" s="90"/>
      <c r="X256" s="91"/>
      <c r="AA256" s="91"/>
      <c r="AC256" s="91"/>
      <c r="AF256" s="91"/>
      <c r="AG256" s="91"/>
      <c r="AH256" s="91"/>
      <c r="AI256" s="91"/>
      <c r="AJ256" s="91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</row>
    <row r="257" spans="1:78" ht="12.75">
      <c r="A257" s="15"/>
      <c r="B257" s="15"/>
      <c r="C257" s="15"/>
      <c r="D257" s="15"/>
      <c r="E257" s="15"/>
      <c r="F257" s="15"/>
      <c r="G257" s="25"/>
      <c r="H257" s="15"/>
      <c r="I257" s="25"/>
      <c r="J257" s="25"/>
      <c r="M257" s="25"/>
      <c r="O257" s="25"/>
      <c r="P257" s="25"/>
      <c r="Q257" s="90"/>
      <c r="R257" s="90"/>
      <c r="S257" s="90"/>
      <c r="T257" s="90"/>
      <c r="U257" s="15"/>
      <c r="W257" s="90"/>
      <c r="X257" s="91"/>
      <c r="AA257" s="91"/>
      <c r="AC257" s="91"/>
      <c r="AF257" s="91"/>
      <c r="AG257" s="91"/>
      <c r="AH257" s="91"/>
      <c r="AI257" s="91"/>
      <c r="AJ257" s="91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</row>
    <row r="258" spans="1:78" ht="12.75">
      <c r="A258" s="15"/>
      <c r="B258" s="15"/>
      <c r="C258" s="15"/>
      <c r="D258" s="15"/>
      <c r="E258" s="15"/>
      <c r="F258" s="15"/>
      <c r="G258" s="25"/>
      <c r="H258" s="15"/>
      <c r="I258" s="25"/>
      <c r="J258" s="25"/>
      <c r="M258" s="25"/>
      <c r="O258" s="25"/>
      <c r="P258" s="25"/>
      <c r="Q258" s="90"/>
      <c r="R258" s="90"/>
      <c r="S258" s="90"/>
      <c r="T258" s="90"/>
      <c r="U258" s="15"/>
      <c r="W258" s="90"/>
      <c r="X258" s="91"/>
      <c r="AA258" s="91"/>
      <c r="AC258" s="91"/>
      <c r="AF258" s="91"/>
      <c r="AG258" s="91"/>
      <c r="AH258" s="91"/>
      <c r="AI258" s="91"/>
      <c r="AJ258" s="91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</row>
    <row r="259" spans="1:78" ht="12.75">
      <c r="A259" s="15"/>
      <c r="B259" s="15"/>
      <c r="C259" s="15"/>
      <c r="D259" s="15"/>
      <c r="E259" s="15"/>
      <c r="F259" s="15"/>
      <c r="G259" s="25"/>
      <c r="H259" s="15"/>
      <c r="I259" s="25"/>
      <c r="J259" s="25"/>
      <c r="M259" s="25"/>
      <c r="O259" s="25"/>
      <c r="P259" s="25"/>
      <c r="Q259" s="90"/>
      <c r="R259" s="90"/>
      <c r="S259" s="90"/>
      <c r="T259" s="90"/>
      <c r="U259" s="15"/>
      <c r="W259" s="90"/>
      <c r="X259" s="91"/>
      <c r="AA259" s="91"/>
      <c r="AC259" s="91"/>
      <c r="AF259" s="91"/>
      <c r="AG259" s="91"/>
      <c r="AH259" s="91"/>
      <c r="AI259" s="91"/>
      <c r="AJ259" s="91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</row>
    <row r="260" spans="1:78" ht="12.75">
      <c r="A260" s="15"/>
      <c r="B260" s="15"/>
      <c r="C260" s="15"/>
      <c r="D260" s="15"/>
      <c r="E260" s="15"/>
      <c r="F260" s="15"/>
      <c r="G260" s="25"/>
      <c r="H260" s="15"/>
      <c r="I260" s="25"/>
      <c r="J260" s="25"/>
      <c r="M260" s="25"/>
      <c r="O260" s="25"/>
      <c r="P260" s="25"/>
      <c r="Q260" s="90"/>
      <c r="R260" s="90"/>
      <c r="S260" s="90"/>
      <c r="T260" s="90"/>
      <c r="U260" s="15"/>
      <c r="W260" s="90"/>
      <c r="X260" s="91"/>
      <c r="AA260" s="91"/>
      <c r="AC260" s="91"/>
      <c r="AF260" s="91"/>
      <c r="AG260" s="91"/>
      <c r="AH260" s="91"/>
      <c r="AI260" s="91"/>
      <c r="AJ260" s="91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</row>
    <row r="261" spans="1:78" ht="12.75">
      <c r="A261" s="15"/>
      <c r="B261" s="15"/>
      <c r="C261" s="15"/>
      <c r="D261" s="15"/>
      <c r="E261" s="15"/>
      <c r="F261" s="15"/>
      <c r="G261" s="25"/>
      <c r="H261" s="15"/>
      <c r="I261" s="25"/>
      <c r="J261" s="25"/>
      <c r="M261" s="25"/>
      <c r="O261" s="25"/>
      <c r="P261" s="25"/>
      <c r="Q261" s="90"/>
      <c r="R261" s="90"/>
      <c r="S261" s="90"/>
      <c r="T261" s="90"/>
      <c r="U261" s="15"/>
      <c r="W261" s="90"/>
      <c r="X261" s="91"/>
      <c r="AA261" s="91"/>
      <c r="AC261" s="91"/>
      <c r="AF261" s="91"/>
      <c r="AG261" s="91"/>
      <c r="AH261" s="91"/>
      <c r="AI261" s="91"/>
      <c r="AJ261" s="91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</row>
    <row r="262" spans="1:78" ht="12.75">
      <c r="A262" s="15"/>
      <c r="B262" s="15"/>
      <c r="C262" s="15"/>
      <c r="D262" s="15"/>
      <c r="E262" s="15"/>
      <c r="F262" s="15"/>
      <c r="G262" s="25"/>
      <c r="H262" s="15"/>
      <c r="I262" s="25"/>
      <c r="J262" s="25"/>
      <c r="M262" s="25"/>
      <c r="O262" s="25"/>
      <c r="P262" s="25"/>
      <c r="Q262" s="90"/>
      <c r="R262" s="90"/>
      <c r="S262" s="90"/>
      <c r="T262" s="90"/>
      <c r="U262" s="15"/>
      <c r="W262" s="90"/>
      <c r="X262" s="91"/>
      <c r="AA262" s="91"/>
      <c r="AC262" s="91"/>
      <c r="AF262" s="91"/>
      <c r="AG262" s="91"/>
      <c r="AH262" s="91"/>
      <c r="AI262" s="91"/>
      <c r="AJ262" s="91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</row>
    <row r="263" spans="1:78" ht="12.75">
      <c r="A263" s="15"/>
      <c r="B263" s="15"/>
      <c r="C263" s="15"/>
      <c r="D263" s="15"/>
      <c r="E263" s="15"/>
      <c r="F263" s="15"/>
      <c r="G263" s="25"/>
      <c r="H263" s="15"/>
      <c r="I263" s="25"/>
      <c r="J263" s="25"/>
      <c r="M263" s="25"/>
      <c r="O263" s="25"/>
      <c r="P263" s="25"/>
      <c r="Q263" s="90"/>
      <c r="R263" s="90"/>
      <c r="S263" s="90"/>
      <c r="T263" s="90"/>
      <c r="U263" s="15"/>
      <c r="W263" s="90"/>
      <c r="X263" s="91"/>
      <c r="AA263" s="91"/>
      <c r="AC263" s="91"/>
      <c r="AF263" s="91"/>
      <c r="AG263" s="91"/>
      <c r="AH263" s="91"/>
      <c r="AI263" s="91"/>
      <c r="AJ263" s="91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</row>
    <row r="264" spans="1:78" ht="12.75">
      <c r="A264" s="15"/>
      <c r="B264" s="15"/>
      <c r="C264" s="15"/>
      <c r="D264" s="15"/>
      <c r="E264" s="15"/>
      <c r="F264" s="15"/>
      <c r="G264" s="25"/>
      <c r="H264" s="15"/>
      <c r="I264" s="25"/>
      <c r="J264" s="25"/>
      <c r="M264" s="25"/>
      <c r="O264" s="25"/>
      <c r="P264" s="25"/>
      <c r="Q264" s="90"/>
      <c r="R264" s="90"/>
      <c r="S264" s="90"/>
      <c r="T264" s="90"/>
      <c r="U264" s="15"/>
      <c r="W264" s="90"/>
      <c r="X264" s="91"/>
      <c r="AA264" s="91"/>
      <c r="AC264" s="91"/>
      <c r="AF264" s="91"/>
      <c r="AG264" s="91"/>
      <c r="AH264" s="91"/>
      <c r="AI264" s="91"/>
      <c r="AJ264" s="91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</row>
    <row r="265" spans="1:78" ht="12.75">
      <c r="A265" s="15"/>
      <c r="B265" s="15"/>
      <c r="C265" s="15"/>
      <c r="D265" s="15"/>
      <c r="E265" s="15"/>
      <c r="F265" s="15"/>
      <c r="G265" s="25"/>
      <c r="H265" s="15"/>
      <c r="I265" s="25"/>
      <c r="J265" s="25"/>
      <c r="M265" s="25"/>
      <c r="O265" s="25"/>
      <c r="P265" s="25"/>
      <c r="Q265" s="90"/>
      <c r="R265" s="90"/>
      <c r="S265" s="90"/>
      <c r="T265" s="90"/>
      <c r="U265" s="15"/>
      <c r="W265" s="90"/>
      <c r="X265" s="91"/>
      <c r="AA265" s="91"/>
      <c r="AC265" s="91"/>
      <c r="AF265" s="91"/>
      <c r="AG265" s="91"/>
      <c r="AH265" s="91"/>
      <c r="AI265" s="91"/>
      <c r="AJ265" s="91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</row>
    <row r="266" spans="1:78" ht="12.75">
      <c r="A266" s="15"/>
      <c r="B266" s="15"/>
      <c r="C266" s="15"/>
      <c r="D266" s="15"/>
      <c r="E266" s="15"/>
      <c r="F266" s="15"/>
      <c r="G266" s="25"/>
      <c r="H266" s="15"/>
      <c r="I266" s="25"/>
      <c r="J266" s="25"/>
      <c r="M266" s="25"/>
      <c r="O266" s="25"/>
      <c r="P266" s="25"/>
      <c r="Q266" s="90"/>
      <c r="R266" s="90"/>
      <c r="S266" s="90"/>
      <c r="T266" s="90"/>
      <c r="U266" s="15"/>
      <c r="W266" s="90"/>
      <c r="X266" s="91"/>
      <c r="AA266" s="91"/>
      <c r="AC266" s="91"/>
      <c r="AF266" s="91"/>
      <c r="AG266" s="91"/>
      <c r="AH266" s="91"/>
      <c r="AI266" s="91"/>
      <c r="AJ266" s="91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</row>
    <row r="267" spans="1:78" ht="12.75">
      <c r="A267" s="15"/>
      <c r="B267" s="15"/>
      <c r="C267" s="15"/>
      <c r="D267" s="15"/>
      <c r="E267" s="15"/>
      <c r="F267" s="15"/>
      <c r="G267" s="25"/>
      <c r="H267" s="15"/>
      <c r="I267" s="25"/>
      <c r="J267" s="25"/>
      <c r="M267" s="25"/>
      <c r="O267" s="25"/>
      <c r="P267" s="25"/>
      <c r="Q267" s="90"/>
      <c r="R267" s="90"/>
      <c r="S267" s="90"/>
      <c r="T267" s="90"/>
      <c r="U267" s="15"/>
      <c r="W267" s="90"/>
      <c r="X267" s="91"/>
      <c r="AA267" s="91"/>
      <c r="AC267" s="91"/>
      <c r="AF267" s="91"/>
      <c r="AG267" s="91"/>
      <c r="AH267" s="91"/>
      <c r="AI267" s="91"/>
      <c r="AJ267" s="91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</row>
    <row r="268" spans="1:78" ht="12.75">
      <c r="A268" s="15"/>
      <c r="B268" s="15"/>
      <c r="C268" s="15"/>
      <c r="D268" s="15"/>
      <c r="E268" s="15"/>
      <c r="F268" s="15"/>
      <c r="G268" s="25"/>
      <c r="H268" s="15"/>
      <c r="I268" s="25"/>
      <c r="J268" s="25"/>
      <c r="M268" s="25"/>
      <c r="O268" s="25"/>
      <c r="P268" s="25"/>
      <c r="Q268" s="90"/>
      <c r="R268" s="90"/>
      <c r="S268" s="90"/>
      <c r="T268" s="90"/>
      <c r="U268" s="15"/>
      <c r="W268" s="90"/>
      <c r="X268" s="91"/>
      <c r="AA268" s="91"/>
      <c r="AC268" s="91"/>
      <c r="AF268" s="91"/>
      <c r="AG268" s="91"/>
      <c r="AH268" s="91"/>
      <c r="AI268" s="91"/>
      <c r="AJ268" s="91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</row>
    <row r="269" spans="1:78" ht="12.75">
      <c r="A269" s="15"/>
      <c r="B269" s="15"/>
      <c r="C269" s="15"/>
      <c r="D269" s="15"/>
      <c r="E269" s="15"/>
      <c r="F269" s="15"/>
      <c r="G269" s="25"/>
      <c r="H269" s="15"/>
      <c r="I269" s="25"/>
      <c r="J269" s="25"/>
      <c r="M269" s="25"/>
      <c r="O269" s="25"/>
      <c r="P269" s="25"/>
      <c r="Q269" s="90"/>
      <c r="R269" s="90"/>
      <c r="S269" s="90"/>
      <c r="T269" s="90"/>
      <c r="U269" s="15"/>
      <c r="W269" s="90"/>
      <c r="X269" s="91"/>
      <c r="AA269" s="91"/>
      <c r="AC269" s="91"/>
      <c r="AF269" s="91"/>
      <c r="AG269" s="91"/>
      <c r="AH269" s="91"/>
      <c r="AI269" s="91"/>
      <c r="AJ269" s="91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</row>
    <row r="270" spans="1:78" ht="12.75">
      <c r="A270" s="15"/>
      <c r="B270" s="15"/>
      <c r="C270" s="15"/>
      <c r="D270" s="15"/>
      <c r="E270" s="15"/>
      <c r="F270" s="15"/>
      <c r="G270" s="25"/>
      <c r="H270" s="15"/>
      <c r="I270" s="25"/>
      <c r="J270" s="25"/>
      <c r="M270" s="25"/>
      <c r="O270" s="25"/>
      <c r="P270" s="25"/>
      <c r="Q270" s="90"/>
      <c r="R270" s="90"/>
      <c r="S270" s="90"/>
      <c r="T270" s="90"/>
      <c r="U270" s="15"/>
      <c r="W270" s="90"/>
      <c r="X270" s="91"/>
      <c r="AA270" s="91"/>
      <c r="AC270" s="91"/>
      <c r="AF270" s="91"/>
      <c r="AG270" s="91"/>
      <c r="AH270" s="91"/>
      <c r="AI270" s="91"/>
      <c r="AJ270" s="91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</row>
    <row r="271" spans="1:78" ht="12.75">
      <c r="A271" s="15"/>
      <c r="B271" s="15"/>
      <c r="C271" s="15"/>
      <c r="D271" s="15"/>
      <c r="E271" s="15"/>
      <c r="F271" s="15"/>
      <c r="G271" s="25"/>
      <c r="H271" s="15"/>
      <c r="I271" s="25"/>
      <c r="J271" s="25"/>
      <c r="M271" s="25"/>
      <c r="O271" s="25"/>
      <c r="P271" s="25"/>
      <c r="Q271" s="90"/>
      <c r="R271" s="90"/>
      <c r="S271" s="90"/>
      <c r="T271" s="90"/>
      <c r="U271" s="15"/>
      <c r="W271" s="90"/>
      <c r="X271" s="91"/>
      <c r="AA271" s="91"/>
      <c r="AC271" s="91"/>
      <c r="AF271" s="91"/>
      <c r="AG271" s="91"/>
      <c r="AH271" s="91"/>
      <c r="AI271" s="91"/>
      <c r="AJ271" s="91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</row>
    <row r="272" spans="1:78" ht="12.75">
      <c r="A272" s="15"/>
      <c r="B272" s="15"/>
      <c r="C272" s="15"/>
      <c r="D272" s="15"/>
      <c r="E272" s="15"/>
      <c r="F272" s="15"/>
      <c r="G272" s="25"/>
      <c r="H272" s="15"/>
      <c r="I272" s="25"/>
      <c r="J272" s="25"/>
      <c r="M272" s="25"/>
      <c r="O272" s="25"/>
      <c r="P272" s="25"/>
      <c r="Q272" s="90"/>
      <c r="R272" s="90"/>
      <c r="S272" s="90"/>
      <c r="T272" s="90"/>
      <c r="U272" s="15"/>
      <c r="W272" s="90"/>
      <c r="X272" s="91"/>
      <c r="AA272" s="91"/>
      <c r="AC272" s="91"/>
      <c r="AF272" s="91"/>
      <c r="AG272" s="91"/>
      <c r="AH272" s="91"/>
      <c r="AI272" s="91"/>
      <c r="AJ272" s="91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</row>
    <row r="273" spans="1:78" ht="12.75">
      <c r="A273" s="15"/>
      <c r="B273" s="15"/>
      <c r="C273" s="15"/>
      <c r="D273" s="15"/>
      <c r="E273" s="15"/>
      <c r="F273" s="15"/>
      <c r="G273" s="25"/>
      <c r="H273" s="15"/>
      <c r="I273" s="25"/>
      <c r="J273" s="25"/>
      <c r="M273" s="25"/>
      <c r="O273" s="25"/>
      <c r="P273" s="25"/>
      <c r="Q273" s="90"/>
      <c r="R273" s="90"/>
      <c r="S273" s="90"/>
      <c r="T273" s="90"/>
      <c r="U273" s="15"/>
      <c r="W273" s="90"/>
      <c r="X273" s="91"/>
      <c r="AA273" s="91"/>
      <c r="AC273" s="91"/>
      <c r="AF273" s="91"/>
      <c r="AG273" s="91"/>
      <c r="AH273" s="91"/>
      <c r="AI273" s="91"/>
      <c r="AJ273" s="91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</row>
    <row r="274" spans="1:78" ht="12.75">
      <c r="A274" s="15"/>
      <c r="B274" s="15"/>
      <c r="C274" s="15"/>
      <c r="D274" s="15"/>
      <c r="E274" s="15"/>
      <c r="F274" s="15"/>
      <c r="G274" s="25"/>
      <c r="H274" s="15"/>
      <c r="I274" s="25"/>
      <c r="J274" s="25"/>
      <c r="M274" s="25"/>
      <c r="O274" s="25"/>
      <c r="P274" s="25"/>
      <c r="Q274" s="90"/>
      <c r="R274" s="90"/>
      <c r="S274" s="90"/>
      <c r="T274" s="90"/>
      <c r="U274" s="15"/>
      <c r="W274" s="90"/>
      <c r="X274" s="91"/>
      <c r="AA274" s="91"/>
      <c r="AC274" s="91"/>
      <c r="AF274" s="91"/>
      <c r="AG274" s="91"/>
      <c r="AH274" s="91"/>
      <c r="AI274" s="91"/>
      <c r="AJ274" s="91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</row>
    <row r="275" spans="1:78" ht="12.75">
      <c r="A275" s="15"/>
      <c r="B275" s="15"/>
      <c r="C275" s="15"/>
      <c r="D275" s="15"/>
      <c r="E275" s="15"/>
      <c r="F275" s="15"/>
      <c r="G275" s="25"/>
      <c r="H275" s="15"/>
      <c r="I275" s="25"/>
      <c r="J275" s="25"/>
      <c r="M275" s="25"/>
      <c r="O275" s="25"/>
      <c r="P275" s="25"/>
      <c r="Q275" s="90"/>
      <c r="R275" s="90"/>
      <c r="S275" s="90"/>
      <c r="T275" s="90"/>
      <c r="U275" s="15"/>
      <c r="W275" s="90"/>
      <c r="X275" s="91"/>
      <c r="AA275" s="91"/>
      <c r="AC275" s="91"/>
      <c r="AF275" s="91"/>
      <c r="AG275" s="91"/>
      <c r="AH275" s="91"/>
      <c r="AI275" s="91"/>
      <c r="AJ275" s="91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</row>
    <row r="276" spans="1:78" ht="12.75">
      <c r="A276" s="15"/>
      <c r="B276" s="15"/>
      <c r="C276" s="15"/>
      <c r="D276" s="15"/>
      <c r="E276" s="15"/>
      <c r="F276" s="15"/>
      <c r="G276" s="25"/>
      <c r="H276" s="15"/>
      <c r="I276" s="25"/>
      <c r="J276" s="25"/>
      <c r="M276" s="25"/>
      <c r="O276" s="25"/>
      <c r="P276" s="25"/>
      <c r="Q276" s="90"/>
      <c r="R276" s="90"/>
      <c r="S276" s="90"/>
      <c r="T276" s="90"/>
      <c r="U276" s="15"/>
      <c r="W276" s="90"/>
      <c r="X276" s="91"/>
      <c r="AA276" s="91"/>
      <c r="AC276" s="91"/>
      <c r="AF276" s="91"/>
      <c r="AG276" s="91"/>
      <c r="AH276" s="91"/>
      <c r="AI276" s="91"/>
      <c r="AJ276" s="91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</row>
    <row r="277" spans="1:78" ht="12.75">
      <c r="A277" s="15"/>
      <c r="B277" s="15"/>
      <c r="C277" s="15"/>
      <c r="D277" s="15"/>
      <c r="E277" s="15"/>
      <c r="F277" s="15"/>
      <c r="G277" s="25"/>
      <c r="H277" s="15"/>
      <c r="I277" s="25"/>
      <c r="J277" s="25"/>
      <c r="M277" s="25"/>
      <c r="O277" s="25"/>
      <c r="P277" s="25"/>
      <c r="Q277" s="90"/>
      <c r="R277" s="90"/>
      <c r="S277" s="90"/>
      <c r="T277" s="90"/>
      <c r="U277" s="15"/>
      <c r="W277" s="90"/>
      <c r="X277" s="91"/>
      <c r="AA277" s="91"/>
      <c r="AC277" s="91"/>
      <c r="AF277" s="91"/>
      <c r="AG277" s="91"/>
      <c r="AH277" s="91"/>
      <c r="AI277" s="91"/>
      <c r="AJ277" s="91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</row>
    <row r="278" spans="1:78" ht="12.75">
      <c r="A278" s="15"/>
      <c r="B278" s="15"/>
      <c r="C278" s="15"/>
      <c r="D278" s="15"/>
      <c r="E278" s="15"/>
      <c r="F278" s="15"/>
      <c r="G278" s="25"/>
      <c r="H278" s="15"/>
      <c r="I278" s="25"/>
      <c r="J278" s="25"/>
      <c r="M278" s="25"/>
      <c r="O278" s="25"/>
      <c r="P278" s="25"/>
      <c r="Q278" s="90"/>
      <c r="R278" s="90"/>
      <c r="S278" s="90"/>
      <c r="T278" s="90"/>
      <c r="U278" s="15"/>
      <c r="W278" s="90"/>
      <c r="X278" s="91"/>
      <c r="AA278" s="91"/>
      <c r="AC278" s="91"/>
      <c r="AF278" s="91"/>
      <c r="AG278" s="91"/>
      <c r="AH278" s="91"/>
      <c r="AI278" s="91"/>
      <c r="AJ278" s="91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</row>
    <row r="279" spans="1:78" ht="12.75">
      <c r="A279" s="15"/>
      <c r="B279" s="15"/>
      <c r="C279" s="15"/>
      <c r="D279" s="15"/>
      <c r="E279" s="15"/>
      <c r="F279" s="15"/>
      <c r="G279" s="25"/>
      <c r="H279" s="15"/>
      <c r="I279" s="25"/>
      <c r="J279" s="25"/>
      <c r="M279" s="25"/>
      <c r="O279" s="25"/>
      <c r="P279" s="25"/>
      <c r="Q279" s="90"/>
      <c r="R279" s="90"/>
      <c r="S279" s="90"/>
      <c r="T279" s="90"/>
      <c r="U279" s="15"/>
      <c r="W279" s="90"/>
      <c r="X279" s="91"/>
      <c r="AA279" s="91"/>
      <c r="AC279" s="91"/>
      <c r="AF279" s="91"/>
      <c r="AG279" s="91"/>
      <c r="AH279" s="91"/>
      <c r="AI279" s="91"/>
      <c r="AJ279" s="91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</row>
    <row r="280" spans="1:78" ht="12.75">
      <c r="A280" s="15"/>
      <c r="B280" s="15"/>
      <c r="C280" s="15"/>
      <c r="D280" s="15"/>
      <c r="E280" s="15"/>
      <c r="F280" s="15"/>
      <c r="G280" s="25"/>
      <c r="H280" s="15"/>
      <c r="I280" s="25"/>
      <c r="J280" s="25"/>
      <c r="M280" s="25"/>
      <c r="O280" s="25"/>
      <c r="P280" s="25"/>
      <c r="Q280" s="90"/>
      <c r="R280" s="90"/>
      <c r="S280" s="90"/>
      <c r="T280" s="90"/>
      <c r="U280" s="15"/>
      <c r="W280" s="90"/>
      <c r="X280" s="91"/>
      <c r="AA280" s="91"/>
      <c r="AC280" s="91"/>
      <c r="AF280" s="91"/>
      <c r="AG280" s="91"/>
      <c r="AH280" s="91"/>
      <c r="AI280" s="91"/>
      <c r="AJ280" s="91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</row>
    <row r="281" spans="1:78" ht="12.75">
      <c r="A281" s="15"/>
      <c r="B281" s="15"/>
      <c r="C281" s="15"/>
      <c r="D281" s="15"/>
      <c r="E281" s="15"/>
      <c r="F281" s="15"/>
      <c r="G281" s="25"/>
      <c r="H281" s="15"/>
      <c r="I281" s="25"/>
      <c r="J281" s="25"/>
      <c r="M281" s="25"/>
      <c r="O281" s="25"/>
      <c r="P281" s="25"/>
      <c r="Q281" s="90"/>
      <c r="R281" s="90"/>
      <c r="S281" s="90"/>
      <c r="T281" s="90"/>
      <c r="U281" s="15"/>
      <c r="W281" s="90"/>
      <c r="X281" s="91"/>
      <c r="AA281" s="91"/>
      <c r="AC281" s="91"/>
      <c r="AF281" s="91"/>
      <c r="AG281" s="91"/>
      <c r="AH281" s="91"/>
      <c r="AI281" s="91"/>
      <c r="AJ281" s="91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</row>
    <row r="282" spans="1:78" ht="12.75">
      <c r="A282" s="15"/>
      <c r="B282" s="15"/>
      <c r="C282" s="15"/>
      <c r="D282" s="15"/>
      <c r="E282" s="15"/>
      <c r="F282" s="15"/>
      <c r="G282" s="25"/>
      <c r="H282" s="15"/>
      <c r="I282" s="25"/>
      <c r="J282" s="25"/>
      <c r="M282" s="25"/>
      <c r="O282" s="25"/>
      <c r="P282" s="25"/>
      <c r="Q282" s="90"/>
      <c r="R282" s="90"/>
      <c r="S282" s="90"/>
      <c r="T282" s="90"/>
      <c r="U282" s="15"/>
      <c r="W282" s="90"/>
      <c r="X282" s="91"/>
      <c r="AA282" s="91"/>
      <c r="AC282" s="91"/>
      <c r="AF282" s="91"/>
      <c r="AG282" s="91"/>
      <c r="AH282" s="91"/>
      <c r="AI282" s="91"/>
      <c r="AJ282" s="91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</row>
    <row r="283" spans="1:78" ht="12.75">
      <c r="A283" s="15"/>
      <c r="B283" s="15"/>
      <c r="C283" s="15"/>
      <c r="D283" s="15"/>
      <c r="E283" s="15"/>
      <c r="F283" s="15"/>
      <c r="G283" s="25"/>
      <c r="H283" s="15"/>
      <c r="I283" s="25"/>
      <c r="J283" s="25"/>
      <c r="M283" s="25"/>
      <c r="O283" s="25"/>
      <c r="P283" s="25"/>
      <c r="Q283" s="90"/>
      <c r="R283" s="90"/>
      <c r="S283" s="90"/>
      <c r="T283" s="90"/>
      <c r="U283" s="15"/>
      <c r="W283" s="90"/>
      <c r="X283" s="91"/>
      <c r="AA283" s="91"/>
      <c r="AC283" s="91"/>
      <c r="AF283" s="91"/>
      <c r="AG283" s="91"/>
      <c r="AH283" s="91"/>
      <c r="AI283" s="91"/>
      <c r="AJ283" s="91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</row>
    <row r="284" spans="1:78" ht="12.75">
      <c r="A284" s="15"/>
      <c r="B284" s="15"/>
      <c r="C284" s="15"/>
      <c r="D284" s="15"/>
      <c r="E284" s="15"/>
      <c r="F284" s="15"/>
      <c r="G284" s="25"/>
      <c r="H284" s="15"/>
      <c r="I284" s="25"/>
      <c r="J284" s="25"/>
      <c r="M284" s="25"/>
      <c r="O284" s="25"/>
      <c r="P284" s="25"/>
      <c r="Q284" s="90"/>
      <c r="R284" s="90"/>
      <c r="S284" s="90"/>
      <c r="T284" s="90"/>
      <c r="U284" s="15"/>
      <c r="W284" s="90"/>
      <c r="X284" s="91"/>
      <c r="AA284" s="91"/>
      <c r="AC284" s="91"/>
      <c r="AF284" s="91"/>
      <c r="AG284" s="91"/>
      <c r="AH284" s="91"/>
      <c r="AI284" s="91"/>
      <c r="AJ284" s="91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</row>
    <row r="285" spans="1:78" ht="12.75">
      <c r="A285" s="15"/>
      <c r="B285" s="15"/>
      <c r="C285" s="15"/>
      <c r="D285" s="15"/>
      <c r="E285" s="15"/>
      <c r="F285" s="15"/>
      <c r="G285" s="25"/>
      <c r="H285" s="15"/>
      <c r="I285" s="25"/>
      <c r="J285" s="25"/>
      <c r="M285" s="25"/>
      <c r="O285" s="25"/>
      <c r="P285" s="25"/>
      <c r="Q285" s="90"/>
      <c r="R285" s="90"/>
      <c r="S285" s="90"/>
      <c r="T285" s="90"/>
      <c r="U285" s="15"/>
      <c r="W285" s="90"/>
      <c r="X285" s="91"/>
      <c r="AA285" s="91"/>
      <c r="AC285" s="91"/>
      <c r="AF285" s="91"/>
      <c r="AG285" s="91"/>
      <c r="AH285" s="91"/>
      <c r="AI285" s="91"/>
      <c r="AJ285" s="91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</row>
    <row r="286" spans="1:78" ht="12.75">
      <c r="A286" s="15"/>
      <c r="B286" s="15"/>
      <c r="C286" s="15"/>
      <c r="D286" s="15"/>
      <c r="E286" s="15"/>
      <c r="F286" s="15"/>
      <c r="G286" s="25"/>
      <c r="H286" s="15"/>
      <c r="I286" s="25"/>
      <c r="J286" s="25"/>
      <c r="M286" s="25"/>
      <c r="O286" s="25"/>
      <c r="P286" s="25"/>
      <c r="Q286" s="90"/>
      <c r="R286" s="90"/>
      <c r="S286" s="90"/>
      <c r="T286" s="90"/>
      <c r="U286" s="15"/>
      <c r="W286" s="90"/>
      <c r="X286" s="91"/>
      <c r="AA286" s="91"/>
      <c r="AC286" s="91"/>
      <c r="AF286" s="91"/>
      <c r="AG286" s="91"/>
      <c r="AH286" s="91"/>
      <c r="AI286" s="91"/>
      <c r="AJ286" s="91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</row>
    <row r="287" spans="1:78" ht="12.75">
      <c r="A287" s="15"/>
      <c r="B287" s="15"/>
      <c r="C287" s="15"/>
      <c r="D287" s="15"/>
      <c r="E287" s="15"/>
      <c r="F287" s="15"/>
      <c r="G287" s="25"/>
      <c r="H287" s="15"/>
      <c r="I287" s="25"/>
      <c r="J287" s="25"/>
      <c r="M287" s="25"/>
      <c r="O287" s="25"/>
      <c r="P287" s="25"/>
      <c r="Q287" s="90"/>
      <c r="R287" s="90"/>
      <c r="S287" s="90"/>
      <c r="T287" s="90"/>
      <c r="U287" s="15"/>
      <c r="W287" s="90"/>
      <c r="X287" s="91"/>
      <c r="AA287" s="91"/>
      <c r="AC287" s="91"/>
      <c r="AF287" s="91"/>
      <c r="AG287" s="91"/>
      <c r="AH287" s="91"/>
      <c r="AI287" s="91"/>
      <c r="AJ287" s="91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</row>
    <row r="288" spans="1:78" ht="12.75">
      <c r="A288" s="15"/>
      <c r="B288" s="15"/>
      <c r="C288" s="15"/>
      <c r="D288" s="15"/>
      <c r="E288" s="15"/>
      <c r="F288" s="15"/>
      <c r="G288" s="25"/>
      <c r="H288" s="15"/>
      <c r="I288" s="25"/>
      <c r="J288" s="25"/>
      <c r="M288" s="25"/>
      <c r="O288" s="25"/>
      <c r="P288" s="25"/>
      <c r="Q288" s="90"/>
      <c r="R288" s="90"/>
      <c r="S288" s="90"/>
      <c r="T288" s="90"/>
      <c r="U288" s="15"/>
      <c r="W288" s="90"/>
      <c r="X288" s="91"/>
      <c r="AA288" s="91"/>
      <c r="AC288" s="91"/>
      <c r="AF288" s="91"/>
      <c r="AG288" s="91"/>
      <c r="AH288" s="91"/>
      <c r="AI288" s="91"/>
      <c r="AJ288" s="91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</row>
    <row r="289" spans="1:78" ht="12.75">
      <c r="A289" s="15"/>
      <c r="B289" s="15"/>
      <c r="C289" s="15"/>
      <c r="D289" s="15"/>
      <c r="E289" s="15"/>
      <c r="F289" s="15"/>
      <c r="G289" s="25"/>
      <c r="H289" s="15"/>
      <c r="I289" s="25"/>
      <c r="J289" s="25"/>
      <c r="M289" s="25"/>
      <c r="O289" s="25"/>
      <c r="P289" s="25"/>
      <c r="Q289" s="90"/>
      <c r="R289" s="90"/>
      <c r="S289" s="90"/>
      <c r="T289" s="90"/>
      <c r="U289" s="15"/>
      <c r="W289" s="90"/>
      <c r="X289" s="91"/>
      <c r="AA289" s="91"/>
      <c r="AC289" s="91"/>
      <c r="AF289" s="91"/>
      <c r="AG289" s="91"/>
      <c r="AH289" s="91"/>
      <c r="AI289" s="91"/>
      <c r="AJ289" s="91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</row>
    <row r="290" spans="1:78" ht="12.75">
      <c r="A290" s="15"/>
      <c r="B290" s="15"/>
      <c r="C290" s="15"/>
      <c r="D290" s="15"/>
      <c r="E290" s="15"/>
      <c r="F290" s="15"/>
      <c r="G290" s="25"/>
      <c r="H290" s="15"/>
      <c r="I290" s="25"/>
      <c r="J290" s="25"/>
      <c r="M290" s="25"/>
      <c r="O290" s="25"/>
      <c r="P290" s="25"/>
      <c r="Q290" s="90"/>
      <c r="R290" s="90"/>
      <c r="S290" s="90"/>
      <c r="T290" s="90"/>
      <c r="U290" s="15"/>
      <c r="W290" s="90"/>
      <c r="X290" s="91"/>
      <c r="AA290" s="91"/>
      <c r="AC290" s="91"/>
      <c r="AF290" s="91"/>
      <c r="AG290" s="91"/>
      <c r="AH290" s="91"/>
      <c r="AI290" s="91"/>
      <c r="AJ290" s="91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</row>
    <row r="291" spans="1:78" ht="12.75">
      <c r="A291" s="15"/>
      <c r="B291" s="15"/>
      <c r="C291" s="15"/>
      <c r="D291" s="15"/>
      <c r="E291" s="15"/>
      <c r="F291" s="15"/>
      <c r="G291" s="25"/>
      <c r="H291" s="15"/>
      <c r="I291" s="25"/>
      <c r="J291" s="25"/>
      <c r="M291" s="25"/>
      <c r="O291" s="25"/>
      <c r="P291" s="25"/>
      <c r="Q291" s="90"/>
      <c r="R291" s="90"/>
      <c r="S291" s="90"/>
      <c r="T291" s="90"/>
      <c r="U291" s="15"/>
      <c r="W291" s="90"/>
      <c r="X291" s="91"/>
      <c r="AA291" s="91"/>
      <c r="AC291" s="91"/>
      <c r="AF291" s="91"/>
      <c r="AG291" s="91"/>
      <c r="AH291" s="91"/>
      <c r="AI291" s="91"/>
      <c r="AJ291" s="91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</row>
    <row r="292" spans="1:78" ht="12.75">
      <c r="A292" s="15"/>
      <c r="B292" s="15"/>
      <c r="C292" s="15"/>
      <c r="D292" s="15"/>
      <c r="E292" s="15"/>
      <c r="F292" s="15"/>
      <c r="G292" s="25"/>
      <c r="H292" s="15"/>
      <c r="I292" s="25"/>
      <c r="J292" s="25"/>
      <c r="M292" s="25"/>
      <c r="O292" s="25"/>
      <c r="P292" s="25"/>
      <c r="Q292" s="90"/>
      <c r="R292" s="90"/>
      <c r="S292" s="90"/>
      <c r="T292" s="90"/>
      <c r="U292" s="15"/>
      <c r="W292" s="90"/>
      <c r="X292" s="91"/>
      <c r="AA292" s="91"/>
      <c r="AC292" s="91"/>
      <c r="AF292" s="91"/>
      <c r="AG292" s="91"/>
      <c r="AH292" s="91"/>
      <c r="AI292" s="91"/>
      <c r="AJ292" s="91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</row>
    <row r="293" spans="1:78" ht="12.75">
      <c r="A293" s="15"/>
      <c r="B293" s="15"/>
      <c r="C293" s="15"/>
      <c r="D293" s="15"/>
      <c r="E293" s="15"/>
      <c r="F293" s="15"/>
      <c r="G293" s="25"/>
      <c r="H293" s="15"/>
      <c r="I293" s="25"/>
      <c r="J293" s="25"/>
      <c r="M293" s="25"/>
      <c r="O293" s="25"/>
      <c r="P293" s="25"/>
      <c r="Q293" s="90"/>
      <c r="R293" s="90"/>
      <c r="S293" s="90"/>
      <c r="T293" s="90"/>
      <c r="U293" s="15"/>
      <c r="W293" s="90"/>
      <c r="X293" s="91"/>
      <c r="AA293" s="91"/>
      <c r="AC293" s="91"/>
      <c r="AF293" s="91"/>
      <c r="AG293" s="91"/>
      <c r="AH293" s="91"/>
      <c r="AI293" s="91"/>
      <c r="AJ293" s="91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</row>
    <row r="294" spans="1:78" ht="12.75">
      <c r="A294" s="15"/>
      <c r="B294" s="15"/>
      <c r="C294" s="15"/>
      <c r="D294" s="15"/>
      <c r="E294" s="15"/>
      <c r="F294" s="15"/>
      <c r="G294" s="25"/>
      <c r="H294" s="15"/>
      <c r="I294" s="25"/>
      <c r="J294" s="25"/>
      <c r="M294" s="25"/>
      <c r="O294" s="25"/>
      <c r="P294" s="25"/>
      <c r="Q294" s="90"/>
      <c r="R294" s="90"/>
      <c r="S294" s="90"/>
      <c r="T294" s="90"/>
      <c r="U294" s="15"/>
      <c r="W294" s="90"/>
      <c r="X294" s="91"/>
      <c r="AA294" s="91"/>
      <c r="AC294" s="91"/>
      <c r="AF294" s="91"/>
      <c r="AG294" s="91"/>
      <c r="AH294" s="91"/>
      <c r="AI294" s="91"/>
      <c r="AJ294" s="91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</row>
    <row r="295" spans="1:78" ht="12.75">
      <c r="A295" s="15"/>
      <c r="B295" s="15"/>
      <c r="C295" s="15"/>
      <c r="D295" s="15"/>
      <c r="E295" s="15"/>
      <c r="F295" s="15"/>
      <c r="G295" s="25"/>
      <c r="H295" s="15"/>
      <c r="I295" s="25"/>
      <c r="J295" s="25"/>
      <c r="M295" s="25"/>
      <c r="O295" s="25"/>
      <c r="P295" s="25"/>
      <c r="Q295" s="90"/>
      <c r="R295" s="90"/>
      <c r="S295" s="90"/>
      <c r="T295" s="90"/>
      <c r="U295" s="15"/>
      <c r="W295" s="90"/>
      <c r="X295" s="91"/>
      <c r="AA295" s="91"/>
      <c r="AC295" s="91"/>
      <c r="AF295" s="91"/>
      <c r="AG295" s="91"/>
      <c r="AH295" s="91"/>
      <c r="AI295" s="91"/>
      <c r="AJ295" s="91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</row>
    <row r="296" spans="1:78" ht="12.75">
      <c r="A296" s="15"/>
      <c r="B296" s="15"/>
      <c r="C296" s="15"/>
      <c r="D296" s="15"/>
      <c r="E296" s="15"/>
      <c r="F296" s="15"/>
      <c r="G296" s="25"/>
      <c r="H296" s="15"/>
      <c r="I296" s="25"/>
      <c r="J296" s="25"/>
      <c r="M296" s="25"/>
      <c r="O296" s="25"/>
      <c r="P296" s="25"/>
      <c r="Q296" s="90"/>
      <c r="R296" s="90"/>
      <c r="S296" s="90"/>
      <c r="T296" s="90"/>
      <c r="U296" s="15"/>
      <c r="W296" s="90"/>
      <c r="X296" s="91"/>
      <c r="AA296" s="91"/>
      <c r="AC296" s="91"/>
      <c r="AF296" s="91"/>
      <c r="AG296" s="91"/>
      <c r="AH296" s="91"/>
      <c r="AI296" s="91"/>
      <c r="AJ296" s="91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</row>
    <row r="297" spans="1:78" ht="12.75">
      <c r="A297" s="15"/>
      <c r="B297" s="15"/>
      <c r="C297" s="15"/>
      <c r="D297" s="15"/>
      <c r="E297" s="15"/>
      <c r="F297" s="15"/>
      <c r="G297" s="25"/>
      <c r="H297" s="15"/>
      <c r="I297" s="25"/>
      <c r="J297" s="25"/>
      <c r="M297" s="25"/>
      <c r="O297" s="25"/>
      <c r="P297" s="25"/>
      <c r="Q297" s="90"/>
      <c r="R297" s="90"/>
      <c r="S297" s="90"/>
      <c r="T297" s="90"/>
      <c r="U297" s="15"/>
      <c r="W297" s="90"/>
      <c r="X297" s="91"/>
      <c r="AA297" s="91"/>
      <c r="AC297" s="91"/>
      <c r="AF297" s="91"/>
      <c r="AG297" s="91"/>
      <c r="AH297" s="91"/>
      <c r="AI297" s="91"/>
      <c r="AJ297" s="91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</row>
    <row r="298" spans="1:78" ht="12.75">
      <c r="A298" s="15"/>
      <c r="B298" s="15"/>
      <c r="C298" s="15"/>
      <c r="D298" s="15"/>
      <c r="E298" s="15"/>
      <c r="F298" s="15"/>
      <c r="G298" s="25"/>
      <c r="H298" s="15"/>
      <c r="I298" s="25"/>
      <c r="J298" s="25"/>
      <c r="M298" s="25"/>
      <c r="O298" s="25"/>
      <c r="P298" s="25"/>
      <c r="Q298" s="90"/>
      <c r="R298" s="90"/>
      <c r="S298" s="90"/>
      <c r="T298" s="90"/>
      <c r="U298" s="15"/>
      <c r="W298" s="90"/>
      <c r="X298" s="91"/>
      <c r="AA298" s="91"/>
      <c r="AC298" s="91"/>
      <c r="AF298" s="91"/>
      <c r="AG298" s="91"/>
      <c r="AH298" s="91"/>
      <c r="AI298" s="91"/>
      <c r="AJ298" s="91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</row>
    <row r="299" spans="1:78" ht="12.75">
      <c r="A299" s="15"/>
      <c r="B299" s="15"/>
      <c r="C299" s="15"/>
      <c r="D299" s="15"/>
      <c r="E299" s="15"/>
      <c r="F299" s="15"/>
      <c r="G299" s="25"/>
      <c r="H299" s="15"/>
      <c r="I299" s="25"/>
      <c r="J299" s="25"/>
      <c r="M299" s="25"/>
      <c r="O299" s="25"/>
      <c r="P299" s="25"/>
      <c r="Q299" s="90"/>
      <c r="R299" s="90"/>
      <c r="S299" s="90"/>
      <c r="T299" s="90"/>
      <c r="U299" s="15"/>
      <c r="W299" s="90"/>
      <c r="X299" s="91"/>
      <c r="AA299" s="91"/>
      <c r="AC299" s="91"/>
      <c r="AF299" s="91"/>
      <c r="AG299" s="91"/>
      <c r="AH299" s="91"/>
      <c r="AI299" s="91"/>
      <c r="AJ299" s="91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</row>
    <row r="300" spans="1:78" ht="12.75">
      <c r="A300" s="15"/>
      <c r="B300" s="15"/>
      <c r="C300" s="15"/>
      <c r="D300" s="15"/>
      <c r="E300" s="15"/>
      <c r="F300" s="15"/>
      <c r="G300" s="25"/>
      <c r="H300" s="15"/>
      <c r="I300" s="25"/>
      <c r="J300" s="25"/>
      <c r="M300" s="25"/>
      <c r="O300" s="25"/>
      <c r="P300" s="25"/>
      <c r="Q300" s="90"/>
      <c r="R300" s="90"/>
      <c r="S300" s="90"/>
      <c r="T300" s="90"/>
      <c r="U300" s="15"/>
      <c r="W300" s="90"/>
      <c r="X300" s="91"/>
      <c r="AA300" s="91"/>
      <c r="AC300" s="91"/>
      <c r="AF300" s="91"/>
      <c r="AG300" s="91"/>
      <c r="AH300" s="91"/>
      <c r="AI300" s="91"/>
      <c r="AJ300" s="91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</row>
    <row r="301" spans="1:78" ht="12.75">
      <c r="A301" s="15"/>
      <c r="B301" s="15"/>
      <c r="C301" s="15"/>
      <c r="D301" s="15"/>
      <c r="E301" s="15"/>
      <c r="F301" s="15"/>
      <c r="G301" s="25"/>
      <c r="H301" s="15"/>
      <c r="I301" s="25"/>
      <c r="J301" s="25"/>
      <c r="M301" s="25"/>
      <c r="O301" s="25"/>
      <c r="P301" s="25"/>
      <c r="Q301" s="90"/>
      <c r="R301" s="90"/>
      <c r="S301" s="90"/>
      <c r="T301" s="90"/>
      <c r="U301" s="15"/>
      <c r="W301" s="90"/>
      <c r="X301" s="91"/>
      <c r="AA301" s="91"/>
      <c r="AC301" s="91"/>
      <c r="AF301" s="91"/>
      <c r="AG301" s="91"/>
      <c r="AH301" s="91"/>
      <c r="AI301" s="91"/>
      <c r="AJ301" s="91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</row>
    <row r="302" spans="1:78" ht="12.75">
      <c r="A302" s="15"/>
      <c r="B302" s="15"/>
      <c r="C302" s="15"/>
      <c r="D302" s="15"/>
      <c r="E302" s="15"/>
      <c r="F302" s="15"/>
      <c r="G302" s="25"/>
      <c r="H302" s="15"/>
      <c r="I302" s="25"/>
      <c r="J302" s="25"/>
      <c r="M302" s="25"/>
      <c r="O302" s="25"/>
      <c r="P302" s="25"/>
      <c r="Q302" s="90"/>
      <c r="R302" s="90"/>
      <c r="S302" s="90"/>
      <c r="T302" s="90"/>
      <c r="U302" s="15"/>
      <c r="W302" s="90"/>
      <c r="X302" s="91"/>
      <c r="AA302" s="91"/>
      <c r="AC302" s="91"/>
      <c r="AF302" s="91"/>
      <c r="AG302" s="91"/>
      <c r="AH302" s="91"/>
      <c r="AI302" s="91"/>
      <c r="AJ302" s="91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</row>
    <row r="303" spans="1:78" ht="12.75">
      <c r="A303" s="15"/>
      <c r="B303" s="15"/>
      <c r="C303" s="15"/>
      <c r="D303" s="15"/>
      <c r="E303" s="15"/>
      <c r="F303" s="15"/>
      <c r="G303" s="25"/>
      <c r="H303" s="15"/>
      <c r="I303" s="25"/>
      <c r="J303" s="25"/>
      <c r="M303" s="25"/>
      <c r="O303" s="25"/>
      <c r="P303" s="25"/>
      <c r="Q303" s="90"/>
      <c r="R303" s="90"/>
      <c r="S303" s="90"/>
      <c r="T303" s="90"/>
      <c r="U303" s="15"/>
      <c r="W303" s="90"/>
      <c r="X303" s="91"/>
      <c r="AA303" s="91"/>
      <c r="AC303" s="91"/>
      <c r="AF303" s="91"/>
      <c r="AG303" s="91"/>
      <c r="AH303" s="91"/>
      <c r="AI303" s="91"/>
      <c r="AJ303" s="91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</row>
    <row r="304" spans="1:78" ht="12.75">
      <c r="A304" s="15"/>
      <c r="B304" s="15"/>
      <c r="C304" s="15"/>
      <c r="D304" s="15"/>
      <c r="E304" s="15"/>
      <c r="F304" s="15"/>
      <c r="G304" s="25"/>
      <c r="H304" s="15"/>
      <c r="I304" s="25"/>
      <c r="J304" s="25"/>
      <c r="M304" s="25"/>
      <c r="O304" s="25"/>
      <c r="P304" s="25"/>
      <c r="Q304" s="90"/>
      <c r="R304" s="90"/>
      <c r="S304" s="90"/>
      <c r="T304" s="90"/>
      <c r="U304" s="15"/>
      <c r="W304" s="90"/>
      <c r="X304" s="91"/>
      <c r="AA304" s="91"/>
      <c r="AC304" s="91"/>
      <c r="AF304" s="91"/>
      <c r="AG304" s="91"/>
      <c r="AH304" s="91"/>
      <c r="AI304" s="91"/>
      <c r="AJ304" s="91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</row>
    <row r="305" spans="1:78" ht="12.75">
      <c r="A305" s="15"/>
      <c r="B305" s="15"/>
      <c r="C305" s="15"/>
      <c r="D305" s="15"/>
      <c r="E305" s="15"/>
      <c r="F305" s="15"/>
      <c r="G305" s="25"/>
      <c r="H305" s="15"/>
      <c r="I305" s="25"/>
      <c r="J305" s="25"/>
      <c r="M305" s="25"/>
      <c r="O305" s="25"/>
      <c r="P305" s="25"/>
      <c r="Q305" s="90"/>
      <c r="R305" s="90"/>
      <c r="S305" s="90"/>
      <c r="T305" s="90"/>
      <c r="U305" s="15"/>
      <c r="W305" s="90"/>
      <c r="X305" s="91"/>
      <c r="AA305" s="91"/>
      <c r="AC305" s="91"/>
      <c r="AF305" s="91"/>
      <c r="AG305" s="91"/>
      <c r="AH305" s="91"/>
      <c r="AI305" s="91"/>
      <c r="AJ305" s="91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</row>
    <row r="306" spans="1:78" ht="12.75">
      <c r="A306" s="15"/>
      <c r="B306" s="15"/>
      <c r="C306" s="15"/>
      <c r="D306" s="15"/>
      <c r="E306" s="15"/>
      <c r="F306" s="15"/>
      <c r="G306" s="25"/>
      <c r="H306" s="15"/>
      <c r="I306" s="25"/>
      <c r="J306" s="25"/>
      <c r="M306" s="25"/>
      <c r="O306" s="25"/>
      <c r="P306" s="25"/>
      <c r="Q306" s="90"/>
      <c r="R306" s="90"/>
      <c r="S306" s="90"/>
      <c r="T306" s="90"/>
      <c r="U306" s="15"/>
      <c r="W306" s="90"/>
      <c r="X306" s="91"/>
      <c r="AA306" s="91"/>
      <c r="AC306" s="91"/>
      <c r="AF306" s="91"/>
      <c r="AG306" s="91"/>
      <c r="AH306" s="91"/>
      <c r="AI306" s="91"/>
      <c r="AJ306" s="91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</row>
    <row r="307" spans="1:78" ht="12.75">
      <c r="A307" s="15"/>
      <c r="B307" s="15"/>
      <c r="C307" s="15"/>
      <c r="D307" s="15"/>
      <c r="E307" s="15"/>
      <c r="F307" s="15"/>
      <c r="G307" s="25"/>
      <c r="H307" s="15"/>
      <c r="I307" s="25"/>
      <c r="J307" s="25"/>
      <c r="M307" s="25"/>
      <c r="O307" s="25"/>
      <c r="P307" s="25"/>
      <c r="Q307" s="90"/>
      <c r="R307" s="90"/>
      <c r="S307" s="90"/>
      <c r="T307" s="90"/>
      <c r="U307" s="15"/>
      <c r="W307" s="90"/>
      <c r="X307" s="91"/>
      <c r="AA307" s="91"/>
      <c r="AC307" s="91"/>
      <c r="AF307" s="91"/>
      <c r="AG307" s="91"/>
      <c r="AH307" s="91"/>
      <c r="AI307" s="91"/>
      <c r="AJ307" s="91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</row>
    <row r="308" spans="1:78" ht="12.75">
      <c r="A308" s="15"/>
      <c r="B308" s="15"/>
      <c r="C308" s="15"/>
      <c r="D308" s="15"/>
      <c r="E308" s="15"/>
      <c r="F308" s="15"/>
      <c r="G308" s="25"/>
      <c r="H308" s="15"/>
      <c r="I308" s="25"/>
      <c r="J308" s="25"/>
      <c r="M308" s="25"/>
      <c r="O308" s="25"/>
      <c r="P308" s="25"/>
      <c r="Q308" s="90"/>
      <c r="R308" s="90"/>
      <c r="S308" s="90"/>
      <c r="T308" s="90"/>
      <c r="U308" s="15"/>
      <c r="W308" s="90"/>
      <c r="X308" s="91"/>
      <c r="AA308" s="91"/>
      <c r="AC308" s="91"/>
      <c r="AF308" s="91"/>
      <c r="AG308" s="91"/>
      <c r="AH308" s="91"/>
      <c r="AI308" s="91"/>
      <c r="AJ308" s="91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</row>
    <row r="309" spans="1:78" ht="12.75">
      <c r="A309" s="15"/>
      <c r="B309" s="15"/>
      <c r="C309" s="15"/>
      <c r="D309" s="15"/>
      <c r="E309" s="15"/>
      <c r="F309" s="15"/>
      <c r="G309" s="25"/>
      <c r="H309" s="15"/>
      <c r="I309" s="25"/>
      <c r="J309" s="25"/>
      <c r="M309" s="25"/>
      <c r="O309" s="25"/>
      <c r="P309" s="25"/>
      <c r="Q309" s="90"/>
      <c r="R309" s="90"/>
      <c r="S309" s="90"/>
      <c r="T309" s="90"/>
      <c r="U309" s="15"/>
      <c r="W309" s="90"/>
      <c r="X309" s="91"/>
      <c r="AA309" s="91"/>
      <c r="AC309" s="91"/>
      <c r="AF309" s="91"/>
      <c r="AG309" s="91"/>
      <c r="AH309" s="91"/>
      <c r="AI309" s="91"/>
      <c r="AJ309" s="91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</row>
    <row r="310" spans="1:78" ht="12.75">
      <c r="A310" s="15"/>
      <c r="B310" s="15"/>
      <c r="C310" s="15"/>
      <c r="D310" s="15"/>
      <c r="E310" s="15"/>
      <c r="F310" s="15"/>
      <c r="G310" s="25"/>
      <c r="H310" s="15"/>
      <c r="I310" s="25"/>
      <c r="J310" s="25"/>
      <c r="M310" s="25"/>
      <c r="O310" s="25"/>
      <c r="P310" s="25"/>
      <c r="Q310" s="90"/>
      <c r="R310" s="90"/>
      <c r="S310" s="90"/>
      <c r="T310" s="90"/>
      <c r="U310" s="15"/>
      <c r="W310" s="90"/>
      <c r="X310" s="91"/>
      <c r="AA310" s="91"/>
      <c r="AC310" s="91"/>
      <c r="AF310" s="91"/>
      <c r="AG310" s="91"/>
      <c r="AH310" s="91"/>
      <c r="AI310" s="91"/>
      <c r="AJ310" s="91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</row>
    <row r="311" spans="1:78" ht="12.75">
      <c r="A311" s="15"/>
      <c r="B311" s="15"/>
      <c r="C311" s="15"/>
      <c r="D311" s="15"/>
      <c r="E311" s="15"/>
      <c r="F311" s="15"/>
      <c r="G311" s="25"/>
      <c r="H311" s="15"/>
      <c r="I311" s="25"/>
      <c r="J311" s="25"/>
      <c r="M311" s="25"/>
      <c r="O311" s="25"/>
      <c r="P311" s="25"/>
      <c r="Q311" s="90"/>
      <c r="R311" s="90"/>
      <c r="S311" s="90"/>
      <c r="T311" s="90"/>
      <c r="U311" s="15"/>
      <c r="W311" s="90"/>
      <c r="X311" s="91"/>
      <c r="AA311" s="91"/>
      <c r="AC311" s="91"/>
      <c r="AF311" s="91"/>
      <c r="AG311" s="91"/>
      <c r="AH311" s="91"/>
      <c r="AI311" s="91"/>
      <c r="AJ311" s="91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</row>
    <row r="312" spans="1:78" ht="12.75">
      <c r="A312" s="15"/>
      <c r="B312" s="15"/>
      <c r="C312" s="15"/>
      <c r="D312" s="15"/>
      <c r="E312" s="15"/>
      <c r="F312" s="15"/>
      <c r="G312" s="25"/>
      <c r="H312" s="15"/>
      <c r="I312" s="25"/>
      <c r="J312" s="25"/>
      <c r="M312" s="25"/>
      <c r="O312" s="25"/>
      <c r="P312" s="25"/>
      <c r="Q312" s="90"/>
      <c r="R312" s="90"/>
      <c r="S312" s="90"/>
      <c r="T312" s="90"/>
      <c r="U312" s="15"/>
      <c r="W312" s="90"/>
      <c r="X312" s="91"/>
      <c r="AA312" s="91"/>
      <c r="AC312" s="91"/>
      <c r="AF312" s="91"/>
      <c r="AG312" s="91"/>
      <c r="AH312" s="91"/>
      <c r="AI312" s="91"/>
      <c r="AJ312" s="91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</row>
    <row r="313" spans="1:78" ht="12.75">
      <c r="A313" s="15"/>
      <c r="B313" s="15"/>
      <c r="C313" s="15"/>
      <c r="D313" s="15"/>
      <c r="E313" s="15"/>
      <c r="F313" s="15"/>
      <c r="G313" s="25"/>
      <c r="H313" s="15"/>
      <c r="I313" s="25"/>
      <c r="J313" s="25"/>
      <c r="M313" s="25"/>
      <c r="O313" s="25"/>
      <c r="P313" s="25"/>
      <c r="Q313" s="90"/>
      <c r="R313" s="90"/>
      <c r="S313" s="90"/>
      <c r="T313" s="90"/>
      <c r="U313" s="15"/>
      <c r="W313" s="90"/>
      <c r="X313" s="91"/>
      <c r="AA313" s="91"/>
      <c r="AC313" s="91"/>
      <c r="AF313" s="91"/>
      <c r="AG313" s="91"/>
      <c r="AH313" s="91"/>
      <c r="AI313" s="91"/>
      <c r="AJ313" s="91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</row>
    <row r="314" spans="1:78" ht="12.75">
      <c r="A314" s="15"/>
      <c r="B314" s="15"/>
      <c r="C314" s="15"/>
      <c r="D314" s="15"/>
      <c r="E314" s="15"/>
      <c r="F314" s="15"/>
      <c r="G314" s="25"/>
      <c r="H314" s="15"/>
      <c r="I314" s="25"/>
      <c r="J314" s="25"/>
      <c r="M314" s="25"/>
      <c r="O314" s="25"/>
      <c r="P314" s="25"/>
      <c r="Q314" s="90"/>
      <c r="R314" s="90"/>
      <c r="S314" s="90"/>
      <c r="T314" s="90"/>
      <c r="U314" s="15"/>
      <c r="W314" s="90"/>
      <c r="X314" s="91"/>
      <c r="AA314" s="91"/>
      <c r="AC314" s="91"/>
      <c r="AF314" s="91"/>
      <c r="AG314" s="91"/>
      <c r="AH314" s="91"/>
      <c r="AI314" s="91"/>
      <c r="AJ314" s="91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</row>
    <row r="315" spans="1:78" ht="12.75">
      <c r="A315" s="15"/>
      <c r="B315" s="15"/>
      <c r="C315" s="15"/>
      <c r="D315" s="15"/>
      <c r="E315" s="15"/>
      <c r="F315" s="15"/>
      <c r="G315" s="25"/>
      <c r="H315" s="15"/>
      <c r="I315" s="25"/>
      <c r="J315" s="25"/>
      <c r="M315" s="25"/>
      <c r="O315" s="25"/>
      <c r="P315" s="25"/>
      <c r="Q315" s="90"/>
      <c r="R315" s="90"/>
      <c r="S315" s="90"/>
      <c r="T315" s="90"/>
      <c r="U315" s="15"/>
      <c r="W315" s="90"/>
      <c r="X315" s="91"/>
      <c r="AA315" s="91"/>
      <c r="AC315" s="91"/>
      <c r="AF315" s="91"/>
      <c r="AG315" s="91"/>
      <c r="AH315" s="91"/>
      <c r="AI315" s="91"/>
      <c r="AJ315" s="91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</row>
    <row r="316" spans="1:78" ht="12.75">
      <c r="A316" s="15"/>
      <c r="B316" s="15"/>
      <c r="C316" s="15"/>
      <c r="D316" s="15"/>
      <c r="E316" s="15"/>
      <c r="F316" s="15"/>
      <c r="G316" s="25"/>
      <c r="H316" s="15"/>
      <c r="I316" s="25"/>
      <c r="J316" s="25"/>
      <c r="M316" s="25"/>
      <c r="O316" s="25"/>
      <c r="P316" s="25"/>
      <c r="Q316" s="90"/>
      <c r="R316" s="90"/>
      <c r="S316" s="90"/>
      <c r="T316" s="90"/>
      <c r="U316" s="15"/>
      <c r="W316" s="90"/>
      <c r="X316" s="91"/>
      <c r="AA316" s="91"/>
      <c r="AC316" s="91"/>
      <c r="AF316" s="91"/>
      <c r="AG316" s="91"/>
      <c r="AH316" s="91"/>
      <c r="AI316" s="91"/>
      <c r="AJ316" s="91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</row>
    <row r="317" spans="1:78" ht="12.75">
      <c r="A317" s="15"/>
      <c r="B317" s="15"/>
      <c r="C317" s="15"/>
      <c r="D317" s="15"/>
      <c r="E317" s="15"/>
      <c r="F317" s="15"/>
      <c r="G317" s="25"/>
      <c r="H317" s="15"/>
      <c r="I317" s="25"/>
      <c r="J317" s="25"/>
      <c r="M317" s="25"/>
      <c r="O317" s="25"/>
      <c r="P317" s="25"/>
      <c r="Q317" s="90"/>
      <c r="R317" s="90"/>
      <c r="S317" s="90"/>
      <c r="T317" s="90"/>
      <c r="U317" s="15"/>
      <c r="W317" s="90"/>
      <c r="X317" s="91"/>
      <c r="AA317" s="91"/>
      <c r="AC317" s="91"/>
      <c r="AF317" s="91"/>
      <c r="AG317" s="91"/>
      <c r="AH317" s="91"/>
      <c r="AI317" s="91"/>
      <c r="AJ317" s="91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</row>
    <row r="318" spans="1:78" ht="12.75">
      <c r="A318" s="15"/>
      <c r="B318" s="15"/>
      <c r="C318" s="15"/>
      <c r="D318" s="15"/>
      <c r="E318" s="15"/>
      <c r="F318" s="15"/>
      <c r="G318" s="25"/>
      <c r="H318" s="15"/>
      <c r="I318" s="25"/>
      <c r="J318" s="25"/>
      <c r="M318" s="25"/>
      <c r="O318" s="25"/>
      <c r="P318" s="25"/>
      <c r="Q318" s="90"/>
      <c r="R318" s="90"/>
      <c r="S318" s="90"/>
      <c r="T318" s="90"/>
      <c r="U318" s="15"/>
      <c r="W318" s="90"/>
      <c r="X318" s="91"/>
      <c r="AA318" s="91"/>
      <c r="AC318" s="91"/>
      <c r="AF318" s="91"/>
      <c r="AG318" s="91"/>
      <c r="AH318" s="91"/>
      <c r="AI318" s="91"/>
      <c r="AJ318" s="91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</row>
    <row r="319" spans="1:78" ht="12.75">
      <c r="A319" s="15"/>
      <c r="B319" s="15"/>
      <c r="C319" s="15"/>
      <c r="D319" s="15"/>
      <c r="E319" s="15"/>
      <c r="F319" s="15"/>
      <c r="G319" s="25"/>
      <c r="H319" s="15"/>
      <c r="I319" s="25"/>
      <c r="J319" s="25"/>
      <c r="M319" s="25"/>
      <c r="O319" s="25"/>
      <c r="P319" s="25"/>
      <c r="Q319" s="90"/>
      <c r="R319" s="90"/>
      <c r="S319" s="90"/>
      <c r="T319" s="90"/>
      <c r="U319" s="15"/>
      <c r="W319" s="90"/>
      <c r="X319" s="91"/>
      <c r="AA319" s="91"/>
      <c r="AC319" s="91"/>
      <c r="AF319" s="91"/>
      <c r="AG319" s="91"/>
      <c r="AH319" s="91"/>
      <c r="AI319" s="91"/>
      <c r="AJ319" s="91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</row>
    <row r="320" spans="1:78" ht="12.75">
      <c r="A320" s="15"/>
      <c r="B320" s="15"/>
      <c r="C320" s="15"/>
      <c r="D320" s="15"/>
      <c r="E320" s="15"/>
      <c r="F320" s="15"/>
      <c r="G320" s="25"/>
      <c r="H320" s="15"/>
      <c r="I320" s="25"/>
      <c r="J320" s="25"/>
      <c r="M320" s="25"/>
      <c r="O320" s="25"/>
      <c r="P320" s="25"/>
      <c r="Q320" s="90"/>
      <c r="R320" s="90"/>
      <c r="S320" s="90"/>
      <c r="T320" s="90"/>
      <c r="U320" s="15"/>
      <c r="W320" s="90"/>
      <c r="X320" s="91"/>
      <c r="AA320" s="91"/>
      <c r="AC320" s="91"/>
      <c r="AF320" s="91"/>
      <c r="AG320" s="91"/>
      <c r="AH320" s="91"/>
      <c r="AI320" s="91"/>
      <c r="AJ320" s="91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</row>
    <row r="321" spans="1:78" ht="12.75">
      <c r="A321" s="15"/>
      <c r="B321" s="15"/>
      <c r="C321" s="15"/>
      <c r="D321" s="15"/>
      <c r="E321" s="15"/>
      <c r="F321" s="15"/>
      <c r="G321" s="25"/>
      <c r="H321" s="15"/>
      <c r="I321" s="25"/>
      <c r="J321" s="25"/>
      <c r="M321" s="25"/>
      <c r="O321" s="25"/>
      <c r="P321" s="25"/>
      <c r="Q321" s="90"/>
      <c r="R321" s="90"/>
      <c r="S321" s="90"/>
      <c r="T321" s="90"/>
      <c r="U321" s="15"/>
      <c r="W321" s="90"/>
      <c r="X321" s="91"/>
      <c r="AA321" s="91"/>
      <c r="AC321" s="91"/>
      <c r="AF321" s="91"/>
      <c r="AG321" s="91"/>
      <c r="AH321" s="91"/>
      <c r="AI321" s="91"/>
      <c r="AJ321" s="91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</row>
    <row r="322" spans="1:78" ht="12.75">
      <c r="A322" s="15"/>
      <c r="B322" s="15"/>
      <c r="C322" s="15"/>
      <c r="D322" s="15"/>
      <c r="E322" s="15"/>
      <c r="F322" s="15"/>
      <c r="G322" s="25"/>
      <c r="H322" s="15"/>
      <c r="I322" s="25"/>
      <c r="J322" s="25"/>
      <c r="M322" s="25"/>
      <c r="O322" s="25"/>
      <c r="P322" s="25"/>
      <c r="Q322" s="90"/>
      <c r="R322" s="90"/>
      <c r="S322" s="90"/>
      <c r="T322" s="90"/>
      <c r="U322" s="15"/>
      <c r="W322" s="90"/>
      <c r="X322" s="91"/>
      <c r="AA322" s="91"/>
      <c r="AC322" s="91"/>
      <c r="AF322" s="91"/>
      <c r="AG322" s="91"/>
      <c r="AH322" s="91"/>
      <c r="AI322" s="91"/>
      <c r="AJ322" s="91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</row>
    <row r="323" spans="1:78" ht="12.75">
      <c r="A323" s="15"/>
      <c r="B323" s="15"/>
      <c r="C323" s="15"/>
      <c r="D323" s="15"/>
      <c r="E323" s="15"/>
      <c r="F323" s="15"/>
      <c r="G323" s="25"/>
      <c r="H323" s="15"/>
      <c r="I323" s="25"/>
      <c r="J323" s="25"/>
      <c r="M323" s="25"/>
      <c r="O323" s="25"/>
      <c r="P323" s="25"/>
      <c r="Q323" s="90"/>
      <c r="R323" s="90"/>
      <c r="S323" s="90"/>
      <c r="T323" s="90"/>
      <c r="U323" s="15"/>
      <c r="W323" s="90"/>
      <c r="X323" s="91"/>
      <c r="AA323" s="91"/>
      <c r="AC323" s="91"/>
      <c r="AF323" s="91"/>
      <c r="AG323" s="91"/>
      <c r="AH323" s="91"/>
      <c r="AI323" s="91"/>
      <c r="AJ323" s="91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</row>
    <row r="324" spans="1:78" ht="12.75">
      <c r="A324" s="15"/>
      <c r="B324" s="15"/>
      <c r="C324" s="15"/>
      <c r="D324" s="15"/>
      <c r="E324" s="15"/>
      <c r="F324" s="15"/>
      <c r="G324" s="25"/>
      <c r="H324" s="15"/>
      <c r="I324" s="25"/>
      <c r="J324" s="25"/>
      <c r="M324" s="25"/>
      <c r="O324" s="25"/>
      <c r="P324" s="25"/>
      <c r="Q324" s="90"/>
      <c r="R324" s="90"/>
      <c r="S324" s="90"/>
      <c r="T324" s="90"/>
      <c r="U324" s="15"/>
      <c r="W324" s="90"/>
      <c r="X324" s="91"/>
      <c r="AA324" s="91"/>
      <c r="AC324" s="91"/>
      <c r="AF324" s="91"/>
      <c r="AG324" s="91"/>
      <c r="AH324" s="91"/>
      <c r="AI324" s="91"/>
      <c r="AJ324" s="91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</row>
    <row r="325" spans="1:78" ht="12.75">
      <c r="A325" s="15"/>
      <c r="B325" s="15"/>
      <c r="C325" s="15"/>
      <c r="D325" s="15"/>
      <c r="E325" s="15"/>
      <c r="F325" s="15"/>
      <c r="G325" s="25"/>
      <c r="H325" s="15"/>
      <c r="I325" s="25"/>
      <c r="J325" s="25"/>
      <c r="M325" s="25"/>
      <c r="O325" s="25"/>
      <c r="P325" s="25"/>
      <c r="Q325" s="90"/>
      <c r="R325" s="90"/>
      <c r="S325" s="90"/>
      <c r="T325" s="90"/>
      <c r="U325" s="15"/>
      <c r="W325" s="90"/>
      <c r="X325" s="91"/>
      <c r="AA325" s="91"/>
      <c r="AC325" s="91"/>
      <c r="AF325" s="91"/>
      <c r="AG325" s="91"/>
      <c r="AH325" s="91"/>
      <c r="AI325" s="91"/>
      <c r="AJ325" s="91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</row>
    <row r="326" spans="1:78" ht="12.75">
      <c r="A326" s="15"/>
      <c r="B326" s="15"/>
      <c r="C326" s="15"/>
      <c r="D326" s="15"/>
      <c r="E326" s="15"/>
      <c r="F326" s="15"/>
      <c r="G326" s="25"/>
      <c r="H326" s="15"/>
      <c r="I326" s="25"/>
      <c r="J326" s="25"/>
      <c r="M326" s="25"/>
      <c r="O326" s="25"/>
      <c r="P326" s="25"/>
      <c r="Q326" s="90"/>
      <c r="R326" s="90"/>
      <c r="S326" s="90"/>
      <c r="T326" s="90"/>
      <c r="U326" s="15"/>
      <c r="W326" s="90"/>
      <c r="X326" s="91"/>
      <c r="AA326" s="91"/>
      <c r="AC326" s="91"/>
      <c r="AF326" s="91"/>
      <c r="AG326" s="91"/>
      <c r="AH326" s="91"/>
      <c r="AI326" s="91"/>
      <c r="AJ326" s="91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</row>
    <row r="327" spans="1:78" ht="12.75">
      <c r="A327" s="15"/>
      <c r="B327" s="15"/>
      <c r="C327" s="15"/>
      <c r="D327" s="15"/>
      <c r="E327" s="15"/>
      <c r="F327" s="15"/>
      <c r="G327" s="25"/>
      <c r="H327" s="15"/>
      <c r="I327" s="25"/>
      <c r="J327" s="25"/>
      <c r="M327" s="25"/>
      <c r="O327" s="25"/>
      <c r="P327" s="25"/>
      <c r="Q327" s="90"/>
      <c r="R327" s="90"/>
      <c r="S327" s="90"/>
      <c r="T327" s="90"/>
      <c r="U327" s="15"/>
      <c r="W327" s="90"/>
      <c r="X327" s="91"/>
      <c r="AA327" s="91"/>
      <c r="AC327" s="91"/>
      <c r="AF327" s="91"/>
      <c r="AG327" s="91"/>
      <c r="AH327" s="91"/>
      <c r="AI327" s="91"/>
      <c r="AJ327" s="91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</row>
    <row r="328" spans="1:78" ht="12.75">
      <c r="A328" s="15"/>
      <c r="B328" s="15"/>
      <c r="C328" s="15"/>
      <c r="D328" s="15"/>
      <c r="E328" s="15"/>
      <c r="F328" s="15"/>
      <c r="G328" s="25"/>
      <c r="H328" s="15"/>
      <c r="I328" s="25"/>
      <c r="J328" s="25"/>
      <c r="M328" s="25"/>
      <c r="O328" s="25"/>
      <c r="P328" s="25"/>
      <c r="Q328" s="90"/>
      <c r="R328" s="90"/>
      <c r="S328" s="90"/>
      <c r="T328" s="90"/>
      <c r="U328" s="15"/>
      <c r="W328" s="90"/>
      <c r="X328" s="91"/>
      <c r="AA328" s="91"/>
      <c r="AC328" s="91"/>
      <c r="AF328" s="91"/>
      <c r="AG328" s="91"/>
      <c r="AH328" s="91"/>
      <c r="AI328" s="91"/>
      <c r="AJ328" s="91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</row>
    <row r="329" spans="1:78" ht="12.75">
      <c r="A329" s="15"/>
      <c r="B329" s="15"/>
      <c r="C329" s="15"/>
      <c r="D329" s="15"/>
      <c r="E329" s="15"/>
      <c r="F329" s="15"/>
      <c r="G329" s="25"/>
      <c r="H329" s="15"/>
      <c r="I329" s="25"/>
      <c r="J329" s="25"/>
      <c r="M329" s="25"/>
      <c r="O329" s="25"/>
      <c r="P329" s="25"/>
      <c r="Q329" s="90"/>
      <c r="R329" s="90"/>
      <c r="S329" s="90"/>
      <c r="T329" s="90"/>
      <c r="U329" s="15"/>
      <c r="W329" s="90"/>
      <c r="X329" s="91"/>
      <c r="AA329" s="91"/>
      <c r="AC329" s="91"/>
      <c r="AF329" s="91"/>
      <c r="AG329" s="91"/>
      <c r="AH329" s="91"/>
      <c r="AI329" s="91"/>
      <c r="AJ329" s="91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</row>
    <row r="330" spans="1:78" ht="12.75">
      <c r="A330" s="15"/>
      <c r="B330" s="15"/>
      <c r="C330" s="15"/>
      <c r="D330" s="15"/>
      <c r="E330" s="15"/>
      <c r="F330" s="15"/>
      <c r="G330" s="25"/>
      <c r="H330" s="15"/>
      <c r="I330" s="25"/>
      <c r="J330" s="25"/>
      <c r="M330" s="25"/>
      <c r="O330" s="25"/>
      <c r="P330" s="25"/>
      <c r="Q330" s="90"/>
      <c r="R330" s="90"/>
      <c r="S330" s="90"/>
      <c r="T330" s="90"/>
      <c r="U330" s="15"/>
      <c r="W330" s="90"/>
      <c r="X330" s="91"/>
      <c r="AA330" s="91"/>
      <c r="AC330" s="91"/>
      <c r="AF330" s="91"/>
      <c r="AG330" s="91"/>
      <c r="AH330" s="91"/>
      <c r="AI330" s="91"/>
      <c r="AJ330" s="91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</row>
    <row r="331" spans="1:78" ht="12.75">
      <c r="A331" s="15"/>
      <c r="B331" s="15"/>
      <c r="C331" s="15"/>
      <c r="D331" s="15"/>
      <c r="E331" s="15"/>
      <c r="F331" s="15"/>
      <c r="G331" s="25"/>
      <c r="H331" s="15"/>
      <c r="I331" s="25"/>
      <c r="J331" s="25"/>
      <c r="M331" s="25"/>
      <c r="O331" s="25"/>
      <c r="P331" s="25"/>
      <c r="Q331" s="90"/>
      <c r="R331" s="90"/>
      <c r="S331" s="90"/>
      <c r="T331" s="90"/>
      <c r="U331" s="15"/>
      <c r="W331" s="90"/>
      <c r="X331" s="91"/>
      <c r="AA331" s="91"/>
      <c r="AC331" s="91"/>
      <c r="AF331" s="91"/>
      <c r="AG331" s="91"/>
      <c r="AH331" s="91"/>
      <c r="AI331" s="91"/>
      <c r="AJ331" s="91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</row>
    <row r="332" spans="1:78" ht="12.75">
      <c r="A332" s="15"/>
      <c r="B332" s="15"/>
      <c r="C332" s="15"/>
      <c r="D332" s="15"/>
      <c r="E332" s="15"/>
      <c r="F332" s="15"/>
      <c r="G332" s="25"/>
      <c r="H332" s="15"/>
      <c r="I332" s="25"/>
      <c r="J332" s="25"/>
      <c r="M332" s="25"/>
      <c r="O332" s="25"/>
      <c r="P332" s="25"/>
      <c r="Q332" s="90"/>
      <c r="R332" s="90"/>
      <c r="S332" s="90"/>
      <c r="T332" s="90"/>
      <c r="U332" s="15"/>
      <c r="W332" s="90"/>
      <c r="X332" s="91"/>
      <c r="AA332" s="91"/>
      <c r="AC332" s="91"/>
      <c r="AF332" s="91"/>
      <c r="AG332" s="91"/>
      <c r="AH332" s="91"/>
      <c r="AI332" s="91"/>
      <c r="AJ332" s="91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</row>
    <row r="333" spans="1:78" ht="12.75">
      <c r="A333" s="15"/>
      <c r="B333" s="15"/>
      <c r="C333" s="15"/>
      <c r="D333" s="15"/>
      <c r="E333" s="15"/>
      <c r="F333" s="15"/>
      <c r="G333" s="25"/>
      <c r="H333" s="15"/>
      <c r="I333" s="25"/>
      <c r="J333" s="25"/>
      <c r="M333" s="25"/>
      <c r="O333" s="25"/>
      <c r="P333" s="25"/>
      <c r="Q333" s="90"/>
      <c r="R333" s="90"/>
      <c r="S333" s="90"/>
      <c r="T333" s="90"/>
      <c r="U333" s="15"/>
      <c r="W333" s="90"/>
      <c r="X333" s="91"/>
      <c r="AA333" s="91"/>
      <c r="AC333" s="91"/>
      <c r="AF333" s="91"/>
      <c r="AG333" s="91"/>
      <c r="AH333" s="91"/>
      <c r="AI333" s="91"/>
      <c r="AJ333" s="91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</row>
    <row r="334" spans="1:78" ht="12.75">
      <c r="A334" s="15"/>
      <c r="B334" s="15"/>
      <c r="C334" s="15"/>
      <c r="D334" s="15"/>
      <c r="E334" s="15"/>
      <c r="F334" s="15"/>
      <c r="G334" s="25"/>
      <c r="H334" s="15"/>
      <c r="I334" s="25"/>
      <c r="J334" s="25"/>
      <c r="M334" s="25"/>
      <c r="O334" s="25"/>
      <c r="P334" s="25"/>
      <c r="Q334" s="90"/>
      <c r="R334" s="90"/>
      <c r="S334" s="90"/>
      <c r="T334" s="90"/>
      <c r="U334" s="15"/>
      <c r="W334" s="90"/>
      <c r="X334" s="91"/>
      <c r="AA334" s="91"/>
      <c r="AC334" s="91"/>
      <c r="AF334" s="91"/>
      <c r="AG334" s="91"/>
      <c r="AH334" s="91"/>
      <c r="AI334" s="91"/>
      <c r="AJ334" s="91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</row>
    <row r="335" spans="1:78" ht="12.75">
      <c r="A335" s="15"/>
      <c r="B335" s="15"/>
      <c r="C335" s="15"/>
      <c r="D335" s="15"/>
      <c r="E335" s="15"/>
      <c r="F335" s="15"/>
      <c r="G335" s="25"/>
      <c r="H335" s="15"/>
      <c r="I335" s="25"/>
      <c r="J335" s="25"/>
      <c r="M335" s="25"/>
      <c r="O335" s="25"/>
      <c r="P335" s="25"/>
      <c r="Q335" s="90"/>
      <c r="R335" s="90"/>
      <c r="S335" s="90"/>
      <c r="T335" s="90"/>
      <c r="U335" s="15"/>
      <c r="W335" s="90"/>
      <c r="X335" s="91"/>
      <c r="AA335" s="91"/>
      <c r="AC335" s="91"/>
      <c r="AF335" s="91"/>
      <c r="AG335" s="91"/>
      <c r="AH335" s="91"/>
      <c r="AI335" s="91"/>
      <c r="AJ335" s="91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</row>
    <row r="336" spans="1:78" ht="12.75">
      <c r="A336" s="15"/>
      <c r="B336" s="15"/>
      <c r="C336" s="15"/>
      <c r="D336" s="15"/>
      <c r="E336" s="15"/>
      <c r="F336" s="15"/>
      <c r="G336" s="25"/>
      <c r="H336" s="15"/>
      <c r="I336" s="25"/>
      <c r="J336" s="25"/>
      <c r="M336" s="25"/>
      <c r="O336" s="25"/>
      <c r="P336" s="25"/>
      <c r="Q336" s="90"/>
      <c r="R336" s="90"/>
      <c r="S336" s="90"/>
      <c r="T336" s="90"/>
      <c r="U336" s="15"/>
      <c r="W336" s="90"/>
      <c r="X336" s="91"/>
      <c r="AA336" s="91"/>
      <c r="AC336" s="91"/>
      <c r="AF336" s="91"/>
      <c r="AG336" s="91"/>
      <c r="AH336" s="91"/>
      <c r="AI336" s="91"/>
      <c r="AJ336" s="91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</row>
    <row r="337" spans="1:78" ht="12.75">
      <c r="A337" s="15"/>
      <c r="B337" s="15"/>
      <c r="C337" s="15"/>
      <c r="D337" s="15"/>
      <c r="E337" s="15"/>
      <c r="F337" s="15"/>
      <c r="G337" s="25"/>
      <c r="H337" s="15"/>
      <c r="I337" s="25"/>
      <c r="J337" s="25"/>
      <c r="M337" s="25"/>
      <c r="O337" s="25"/>
      <c r="P337" s="25"/>
      <c r="Q337" s="90"/>
      <c r="R337" s="90"/>
      <c r="S337" s="90"/>
      <c r="T337" s="90"/>
      <c r="U337" s="15"/>
      <c r="W337" s="90"/>
      <c r="X337" s="91"/>
      <c r="AA337" s="91"/>
      <c r="AC337" s="91"/>
      <c r="AF337" s="91"/>
      <c r="AG337" s="91"/>
      <c r="AH337" s="91"/>
      <c r="AI337" s="91"/>
      <c r="AJ337" s="91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</row>
    <row r="338" spans="1:78" ht="12.75">
      <c r="A338" s="15"/>
      <c r="B338" s="15"/>
      <c r="C338" s="15"/>
      <c r="D338" s="15"/>
      <c r="E338" s="15"/>
      <c r="F338" s="15"/>
      <c r="G338" s="25"/>
      <c r="H338" s="15"/>
      <c r="I338" s="25"/>
      <c r="J338" s="25"/>
      <c r="M338" s="25"/>
      <c r="O338" s="25"/>
      <c r="P338" s="25"/>
      <c r="Q338" s="90"/>
      <c r="R338" s="90"/>
      <c r="S338" s="90"/>
      <c r="T338" s="90"/>
      <c r="U338" s="15"/>
      <c r="W338" s="90"/>
      <c r="X338" s="91"/>
      <c r="AA338" s="91"/>
      <c r="AC338" s="91"/>
      <c r="AF338" s="91"/>
      <c r="AG338" s="91"/>
      <c r="AH338" s="91"/>
      <c r="AI338" s="91"/>
      <c r="AJ338" s="91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</row>
    <row r="339" spans="1:78" ht="12.75">
      <c r="A339" s="15"/>
      <c r="B339" s="15"/>
      <c r="C339" s="15"/>
      <c r="D339" s="15"/>
      <c r="E339" s="15"/>
      <c r="F339" s="15"/>
      <c r="G339" s="25"/>
      <c r="H339" s="15"/>
      <c r="I339" s="25"/>
      <c r="J339" s="25"/>
      <c r="M339" s="25"/>
      <c r="O339" s="25"/>
      <c r="P339" s="25"/>
      <c r="Q339" s="90"/>
      <c r="R339" s="90"/>
      <c r="S339" s="90"/>
      <c r="T339" s="90"/>
      <c r="U339" s="15"/>
      <c r="W339" s="90"/>
      <c r="X339" s="91"/>
      <c r="AA339" s="91"/>
      <c r="AC339" s="91"/>
      <c r="AF339" s="91"/>
      <c r="AG339" s="91"/>
      <c r="AH339" s="91"/>
      <c r="AI339" s="91"/>
      <c r="AJ339" s="91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</row>
    <row r="340" spans="1:78" ht="12.75">
      <c r="A340" s="15"/>
      <c r="B340" s="15"/>
      <c r="C340" s="15"/>
      <c r="D340" s="15"/>
      <c r="E340" s="15"/>
      <c r="F340" s="15"/>
      <c r="G340" s="25"/>
      <c r="H340" s="15"/>
      <c r="I340" s="25"/>
      <c r="J340" s="25"/>
      <c r="M340" s="25"/>
      <c r="O340" s="25"/>
      <c r="P340" s="25"/>
      <c r="Q340" s="90"/>
      <c r="R340" s="90"/>
      <c r="S340" s="90"/>
      <c r="T340" s="90"/>
      <c r="U340" s="15"/>
      <c r="W340" s="90"/>
      <c r="X340" s="91"/>
      <c r="AA340" s="91"/>
      <c r="AC340" s="91"/>
      <c r="AF340" s="91"/>
      <c r="AG340" s="91"/>
      <c r="AH340" s="91"/>
      <c r="AI340" s="91"/>
      <c r="AJ340" s="91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</row>
    <row r="341" spans="1:78" ht="12.75">
      <c r="A341" s="15"/>
      <c r="B341" s="15"/>
      <c r="C341" s="15"/>
      <c r="D341" s="15"/>
      <c r="E341" s="15"/>
      <c r="F341" s="15"/>
      <c r="G341" s="25"/>
      <c r="H341" s="15"/>
      <c r="I341" s="25"/>
      <c r="J341" s="25"/>
      <c r="M341" s="25"/>
      <c r="O341" s="25"/>
      <c r="P341" s="25"/>
      <c r="Q341" s="90"/>
      <c r="R341" s="90"/>
      <c r="S341" s="90"/>
      <c r="T341" s="90"/>
      <c r="U341" s="15"/>
      <c r="W341" s="90"/>
      <c r="X341" s="91"/>
      <c r="AA341" s="91"/>
      <c r="AC341" s="91"/>
      <c r="AF341" s="91"/>
      <c r="AG341" s="91"/>
      <c r="AH341" s="91"/>
      <c r="AI341" s="91"/>
      <c r="AJ341" s="91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</row>
    <row r="342" spans="1:78" ht="12.75">
      <c r="A342" s="15"/>
      <c r="B342" s="15"/>
      <c r="C342" s="15"/>
      <c r="D342" s="15"/>
      <c r="E342" s="15"/>
      <c r="F342" s="15"/>
      <c r="G342" s="25"/>
      <c r="H342" s="15"/>
      <c r="I342" s="25"/>
      <c r="J342" s="25"/>
      <c r="M342" s="25"/>
      <c r="O342" s="25"/>
      <c r="P342" s="25"/>
      <c r="Q342" s="90"/>
      <c r="R342" s="90"/>
      <c r="S342" s="90"/>
      <c r="T342" s="90"/>
      <c r="U342" s="15"/>
      <c r="W342" s="90"/>
      <c r="X342" s="91"/>
      <c r="AA342" s="91"/>
      <c r="AC342" s="91"/>
      <c r="AF342" s="91"/>
      <c r="AG342" s="91"/>
      <c r="AH342" s="91"/>
      <c r="AI342" s="91"/>
      <c r="AJ342" s="91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</row>
    <row r="343" spans="1:78" ht="12.75">
      <c r="A343" s="15"/>
      <c r="B343" s="15"/>
      <c r="C343" s="15"/>
      <c r="D343" s="15"/>
      <c r="E343" s="15"/>
      <c r="F343" s="15"/>
      <c r="G343" s="25"/>
      <c r="H343" s="15"/>
      <c r="I343" s="25"/>
      <c r="J343" s="25"/>
      <c r="M343" s="25"/>
      <c r="O343" s="25"/>
      <c r="P343" s="25"/>
      <c r="Q343" s="90"/>
      <c r="R343" s="90"/>
      <c r="S343" s="90"/>
      <c r="T343" s="90"/>
      <c r="U343" s="15"/>
      <c r="W343" s="90"/>
      <c r="X343" s="91"/>
      <c r="AA343" s="91"/>
      <c r="AC343" s="91"/>
      <c r="AF343" s="91"/>
      <c r="AG343" s="91"/>
      <c r="AH343" s="91"/>
      <c r="AI343" s="91"/>
      <c r="AJ343" s="91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</row>
    <row r="344" spans="1:78" ht="12.75">
      <c r="A344" s="15"/>
      <c r="B344" s="15"/>
      <c r="C344" s="15"/>
      <c r="D344" s="15"/>
      <c r="E344" s="15"/>
      <c r="F344" s="15"/>
      <c r="G344" s="25"/>
      <c r="H344" s="15"/>
      <c r="I344" s="25"/>
      <c r="J344" s="25"/>
      <c r="M344" s="25"/>
      <c r="O344" s="25"/>
      <c r="P344" s="25"/>
      <c r="Q344" s="90"/>
      <c r="R344" s="90"/>
      <c r="S344" s="90"/>
      <c r="T344" s="90"/>
      <c r="U344" s="15"/>
      <c r="W344" s="90"/>
      <c r="X344" s="91"/>
      <c r="AA344" s="91"/>
      <c r="AC344" s="91"/>
      <c r="AF344" s="91"/>
      <c r="AG344" s="91"/>
      <c r="AH344" s="91"/>
      <c r="AI344" s="91"/>
      <c r="AJ344" s="91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</row>
    <row r="345" spans="1:78" ht="12.75">
      <c r="A345" s="15"/>
      <c r="B345" s="15"/>
      <c r="C345" s="15"/>
      <c r="D345" s="15"/>
      <c r="E345" s="15"/>
      <c r="F345" s="15"/>
      <c r="G345" s="25"/>
      <c r="H345" s="15"/>
      <c r="I345" s="25"/>
      <c r="J345" s="25"/>
      <c r="M345" s="25"/>
      <c r="O345" s="25"/>
      <c r="P345" s="25"/>
      <c r="Q345" s="90"/>
      <c r="R345" s="90"/>
      <c r="S345" s="90"/>
      <c r="T345" s="90"/>
      <c r="U345" s="15"/>
      <c r="W345" s="90"/>
      <c r="X345" s="91"/>
      <c r="AA345" s="91"/>
      <c r="AC345" s="91"/>
      <c r="AF345" s="91"/>
      <c r="AG345" s="91"/>
      <c r="AH345" s="91"/>
      <c r="AI345" s="91"/>
      <c r="AJ345" s="91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</row>
  </sheetData>
  <sheetProtection/>
  <mergeCells count="5">
    <mergeCell ref="Q4:Z4"/>
    <mergeCell ref="AA5:AH5"/>
    <mergeCell ref="G6:L6"/>
    <mergeCell ref="M5:P5"/>
    <mergeCell ref="Q6:V6"/>
  </mergeCells>
  <printOptions/>
  <pageMargins left="0.75" right="0.75" top="1" bottom="1" header="0.5" footer="0.5"/>
  <pageSetup horizontalDpi="300" verticalDpi="300" orientation="landscape" paperSize="5" scale="68" r:id="rId1"/>
  <headerFooter alignWithMargins="0">
    <oddFooter>&amp;CPage &amp;P of &amp;N</oddFooter>
  </headerFooter>
  <colBreaks count="1" manualBreakCount="1">
    <brk id="26" max="8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Y136"/>
  <sheetViews>
    <sheetView zoomScalePageLayoutView="0" workbookViewId="0" topLeftCell="A1">
      <pane xSplit="2" ySplit="10" topLeftCell="R5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V61" sqref="V61"/>
    </sheetView>
  </sheetViews>
  <sheetFormatPr defaultColWidth="9.140625" defaultRowHeight="12.75"/>
  <cols>
    <col min="1" max="1" width="8.28125" style="0" customWidth="1"/>
    <col min="2" max="2" width="9.140625" style="1" customWidth="1"/>
    <col min="3" max="3" width="8.28125" style="0" customWidth="1"/>
    <col min="6" max="6" width="3.00390625" style="0" customWidth="1"/>
    <col min="7" max="7" width="9.140625" style="40" customWidth="1"/>
    <col min="9" max="10" width="9.140625" style="40" customWidth="1"/>
    <col min="11" max="11" width="9.140625" style="64" customWidth="1"/>
    <col min="12" max="12" width="10.421875" style="40" customWidth="1"/>
    <col min="13" max="13" width="11.00390625" style="40" customWidth="1"/>
    <col min="14" max="14" width="10.57421875" style="2" customWidth="1"/>
    <col min="15" max="15" width="9.28125" style="40" bestFit="1" customWidth="1"/>
    <col min="16" max="16" width="8.7109375" style="40" customWidth="1"/>
    <col min="17" max="17" width="10.7109375" style="40" bestFit="1" customWidth="1"/>
    <col min="18" max="18" width="10.140625" style="65" customWidth="1"/>
    <col min="19" max="20" width="11.28125" style="65" bestFit="1" customWidth="1"/>
    <col min="21" max="21" width="9.57421875" style="65" customWidth="1"/>
    <col min="22" max="22" width="11.28125" style="0" bestFit="1" customWidth="1"/>
    <col min="23" max="23" width="7.7109375" style="35" customWidth="1"/>
    <col min="24" max="24" width="9.7109375" style="65" customWidth="1"/>
    <col min="25" max="25" width="9.7109375" style="66" customWidth="1"/>
    <col min="26" max="26" width="8.7109375" style="67" customWidth="1"/>
    <col min="27" max="27" width="9.28125" style="68" bestFit="1" customWidth="1"/>
    <col min="28" max="28" width="9.8515625" style="66" customWidth="1"/>
    <col min="29" max="29" width="9.28125" style="2" bestFit="1" customWidth="1"/>
    <col min="30" max="30" width="12.28125" style="66" customWidth="1"/>
    <col min="31" max="31" width="8.28125" style="68" customWidth="1"/>
    <col min="32" max="32" width="12.421875" style="2" customWidth="1"/>
    <col min="33" max="33" width="11.28125" style="66" customWidth="1"/>
    <col min="34" max="34" width="10.00390625" style="66" customWidth="1"/>
    <col min="35" max="35" width="9.28125" style="66" customWidth="1"/>
    <col min="36" max="37" width="9.140625" style="66" customWidth="1"/>
  </cols>
  <sheetData>
    <row r="1" spans="1:37" ht="12.75">
      <c r="A1" t="s">
        <v>157</v>
      </c>
      <c r="AJ1"/>
      <c r="AK1"/>
    </row>
    <row r="2" spans="1:37" ht="12.75">
      <c r="A2" s="5" t="s">
        <v>158</v>
      </c>
      <c r="B2" s="6"/>
      <c r="C2" s="5"/>
      <c r="D2" s="5"/>
      <c r="E2" s="5"/>
      <c r="F2" s="5"/>
      <c r="G2" s="33"/>
      <c r="H2" s="5"/>
      <c r="I2" s="33"/>
      <c r="J2" s="33"/>
      <c r="K2" s="41"/>
      <c r="L2" s="33"/>
      <c r="M2" s="33"/>
      <c r="N2" s="8"/>
      <c r="O2" s="33"/>
      <c r="P2" s="33"/>
      <c r="Q2" s="33"/>
      <c r="R2" s="5"/>
      <c r="S2" s="104"/>
      <c r="T2" s="104"/>
      <c r="U2" s="104"/>
      <c r="V2" s="5"/>
      <c r="X2" s="104"/>
      <c r="Y2" s="105"/>
      <c r="AB2" s="105"/>
      <c r="AC2" s="8"/>
      <c r="AD2" s="105"/>
      <c r="AF2" s="8"/>
      <c r="AG2" s="105"/>
      <c r="AH2" s="105"/>
      <c r="AI2" s="105"/>
      <c r="AJ2"/>
      <c r="AK2"/>
    </row>
    <row r="3" spans="1:37" ht="15.75" thickBot="1">
      <c r="A3" s="5" t="s">
        <v>159</v>
      </c>
      <c r="B3" s="6"/>
      <c r="C3" s="5"/>
      <c r="D3" s="5"/>
      <c r="E3" s="5"/>
      <c r="F3" s="5"/>
      <c r="G3" s="33"/>
      <c r="H3" s="5"/>
      <c r="I3" s="33"/>
      <c r="J3" s="33"/>
      <c r="K3" s="41"/>
      <c r="L3" s="33"/>
      <c r="M3" s="33"/>
      <c r="N3" s="8"/>
      <c r="O3" s="33"/>
      <c r="P3" s="33"/>
      <c r="Q3" s="33"/>
      <c r="R3" s="69"/>
      <c r="S3" s="180"/>
      <c r="T3" s="180"/>
      <c r="U3" s="180"/>
      <c r="V3" s="45"/>
      <c r="W3" s="46"/>
      <c r="X3" s="180"/>
      <c r="Y3" s="181"/>
      <c r="Z3" s="70"/>
      <c r="AB3" s="105"/>
      <c r="AC3" s="8"/>
      <c r="AD3" s="105"/>
      <c r="AF3" s="8"/>
      <c r="AG3" s="105"/>
      <c r="AH3" s="105"/>
      <c r="AI3" s="105"/>
      <c r="AJ3"/>
      <c r="AK3"/>
    </row>
    <row r="4" spans="1:37" ht="13.5" customHeight="1" thickBot="1">
      <c r="A4" s="5"/>
      <c r="B4" s="6"/>
      <c r="C4" s="5"/>
      <c r="D4" s="5"/>
      <c r="E4" s="5"/>
      <c r="F4" s="5"/>
      <c r="G4" s="33"/>
      <c r="H4" s="5"/>
      <c r="I4" s="33"/>
      <c r="J4" s="33"/>
      <c r="K4" s="41"/>
      <c r="L4" s="33"/>
      <c r="M4" s="33"/>
      <c r="N4" s="8"/>
      <c r="O4" s="33"/>
      <c r="P4" s="33"/>
      <c r="Q4" s="33"/>
      <c r="R4" s="371" t="s">
        <v>160</v>
      </c>
      <c r="S4" s="369"/>
      <c r="T4" s="369"/>
      <c r="U4" s="369"/>
      <c r="V4" s="369"/>
      <c r="W4" s="369"/>
      <c r="X4" s="369"/>
      <c r="Y4" s="369"/>
      <c r="Z4" s="369"/>
      <c r="AA4" s="370"/>
      <c r="AB4" s="105"/>
      <c r="AC4" s="8"/>
      <c r="AD4" s="105"/>
      <c r="AF4" s="8"/>
      <c r="AG4" s="105"/>
      <c r="AH4" s="105"/>
      <c r="AI4" s="105"/>
      <c r="AJ4"/>
      <c r="AK4"/>
    </row>
    <row r="5" spans="1:37" ht="13.5" customHeight="1" thickBot="1">
      <c r="A5" s="5"/>
      <c r="B5" s="6"/>
      <c r="C5" s="5"/>
      <c r="D5" s="5"/>
      <c r="E5" s="5"/>
      <c r="F5" s="5"/>
      <c r="G5" s="33"/>
      <c r="H5" s="5"/>
      <c r="I5" s="33"/>
      <c r="J5" s="33"/>
      <c r="K5" s="41"/>
      <c r="L5" s="33"/>
      <c r="M5" s="373" t="s">
        <v>141</v>
      </c>
      <c r="N5" s="369"/>
      <c r="O5" s="369"/>
      <c r="P5" s="369"/>
      <c r="Q5" s="370"/>
      <c r="R5" s="69"/>
      <c r="S5" s="180"/>
      <c r="T5" s="180"/>
      <c r="U5" s="180"/>
      <c r="V5" s="45"/>
      <c r="W5" s="46"/>
      <c r="X5" s="180"/>
      <c r="Y5" s="181"/>
      <c r="Z5" s="70"/>
      <c r="AB5" s="372" t="s">
        <v>143</v>
      </c>
      <c r="AC5" s="369"/>
      <c r="AD5" s="369"/>
      <c r="AE5" s="369"/>
      <c r="AF5" s="369"/>
      <c r="AG5" s="369"/>
      <c r="AH5" s="369"/>
      <c r="AI5" s="370"/>
      <c r="AJ5"/>
      <c r="AK5"/>
    </row>
    <row r="6" spans="1:37" ht="13.5" customHeight="1" thickBot="1">
      <c r="A6" s="5"/>
      <c r="B6" s="6"/>
      <c r="C6" s="5"/>
      <c r="D6" s="5"/>
      <c r="E6" s="5"/>
      <c r="F6" s="5"/>
      <c r="G6" s="373" t="s">
        <v>75</v>
      </c>
      <c r="H6" s="369"/>
      <c r="I6" s="369"/>
      <c r="J6" s="369"/>
      <c r="K6" s="369"/>
      <c r="L6" s="370"/>
      <c r="M6" s="33"/>
      <c r="N6" s="8"/>
      <c r="O6" s="33"/>
      <c r="P6" s="33"/>
      <c r="Q6" s="33"/>
      <c r="R6" s="371" t="s">
        <v>142</v>
      </c>
      <c r="S6" s="369"/>
      <c r="T6" s="369"/>
      <c r="U6" s="369"/>
      <c r="V6" s="369"/>
      <c r="W6" s="370"/>
      <c r="X6" s="104"/>
      <c r="Y6" s="105"/>
      <c r="AA6" s="71"/>
      <c r="AB6" s="105"/>
      <c r="AC6" s="8"/>
      <c r="AD6" s="105"/>
      <c r="AF6" s="8"/>
      <c r="AG6" s="105"/>
      <c r="AH6" s="105"/>
      <c r="AI6" s="105"/>
      <c r="AJ6"/>
      <c r="AK6"/>
    </row>
    <row r="7" spans="1:35" s="1" customFormat="1" ht="12.75">
      <c r="A7" s="6"/>
      <c r="B7" s="6"/>
      <c r="C7" s="20"/>
      <c r="D7" s="6"/>
      <c r="E7" s="20"/>
      <c r="F7" s="20"/>
      <c r="G7" s="7"/>
      <c r="H7" s="6"/>
      <c r="I7" s="7"/>
      <c r="J7" s="7"/>
      <c r="K7" s="49"/>
      <c r="L7" s="7"/>
      <c r="M7" s="7"/>
      <c r="N7" s="15"/>
      <c r="O7" s="7"/>
      <c r="P7" s="7"/>
      <c r="Q7" s="7"/>
      <c r="R7" s="87"/>
      <c r="S7" s="87"/>
      <c r="T7" s="87"/>
      <c r="U7" s="87"/>
      <c r="V7" s="6"/>
      <c r="W7" s="36"/>
      <c r="X7" s="87"/>
      <c r="Y7" s="88"/>
      <c r="Z7" s="72"/>
      <c r="AA7" s="71"/>
      <c r="AB7" s="182"/>
      <c r="AC7" s="15"/>
      <c r="AD7" s="88"/>
      <c r="AE7" s="73"/>
      <c r="AF7" s="21"/>
      <c r="AG7" s="183"/>
      <c r="AH7" s="88"/>
      <c r="AI7" s="88"/>
    </row>
    <row r="8" spans="1:35" s="9" customFormat="1" ht="12.75">
      <c r="A8" s="6"/>
      <c r="B8" s="6"/>
      <c r="C8" s="6"/>
      <c r="D8" s="6"/>
      <c r="E8" s="6"/>
      <c r="F8" s="6"/>
      <c r="G8" s="7" t="s">
        <v>73</v>
      </c>
      <c r="H8" s="6" t="s">
        <v>76</v>
      </c>
      <c r="I8" s="7" t="s">
        <v>77</v>
      </c>
      <c r="J8" s="7" t="s">
        <v>131</v>
      </c>
      <c r="K8" s="49" t="s">
        <v>75</v>
      </c>
      <c r="L8" s="49" t="s">
        <v>83</v>
      </c>
      <c r="M8" s="7" t="s">
        <v>131</v>
      </c>
      <c r="N8" s="15" t="s">
        <v>87</v>
      </c>
      <c r="O8" s="7" t="s">
        <v>88</v>
      </c>
      <c r="P8" s="7" t="s">
        <v>88</v>
      </c>
      <c r="Q8" s="7" t="s">
        <v>85</v>
      </c>
      <c r="R8" s="6"/>
      <c r="S8" s="6"/>
      <c r="T8" s="6"/>
      <c r="U8" s="6"/>
      <c r="V8" s="6" t="s">
        <v>80</v>
      </c>
      <c r="W8" s="6" t="s">
        <v>102</v>
      </c>
      <c r="X8" s="87" t="s">
        <v>105</v>
      </c>
      <c r="Y8" s="88"/>
      <c r="Z8" s="72"/>
      <c r="AA8" s="73" t="s">
        <v>110</v>
      </c>
      <c r="AB8" s="88" t="s">
        <v>80</v>
      </c>
      <c r="AC8" s="15"/>
      <c r="AD8" s="88" t="s">
        <v>68</v>
      </c>
      <c r="AE8" s="73"/>
      <c r="AF8" s="15" t="s">
        <v>113</v>
      </c>
      <c r="AG8" s="88" t="s">
        <v>115</v>
      </c>
      <c r="AH8" s="88"/>
      <c r="AI8" s="88"/>
    </row>
    <row r="9" spans="1:35" s="9" customFormat="1" ht="12.75" customHeight="1">
      <c r="A9" s="6" t="s">
        <v>69</v>
      </c>
      <c r="B9" s="6" t="s">
        <v>68</v>
      </c>
      <c r="C9" s="6" t="s">
        <v>70</v>
      </c>
      <c r="D9" s="6" t="s">
        <v>72</v>
      </c>
      <c r="E9" s="6" t="s">
        <v>70</v>
      </c>
      <c r="F9" s="6"/>
      <c r="G9" s="7" t="s">
        <v>74</v>
      </c>
      <c r="H9" s="6" t="s">
        <v>74</v>
      </c>
      <c r="I9" s="7" t="s">
        <v>78</v>
      </c>
      <c r="J9" s="7" t="s">
        <v>80</v>
      </c>
      <c r="K9" s="49" t="s">
        <v>81</v>
      </c>
      <c r="L9" s="49" t="s">
        <v>156</v>
      </c>
      <c r="M9" s="7" t="s">
        <v>80</v>
      </c>
      <c r="N9" s="15" t="s">
        <v>81</v>
      </c>
      <c r="O9" s="7" t="s">
        <v>133</v>
      </c>
      <c r="P9" s="7" t="s">
        <v>133</v>
      </c>
      <c r="Q9" s="7" t="s">
        <v>208</v>
      </c>
      <c r="R9" s="87"/>
      <c r="S9" s="87"/>
      <c r="T9" s="87" t="s">
        <v>98</v>
      </c>
      <c r="U9" s="87" t="s">
        <v>100</v>
      </c>
      <c r="V9" s="6" t="s">
        <v>102</v>
      </c>
      <c r="W9" s="36" t="s">
        <v>109</v>
      </c>
      <c r="X9" s="87" t="s">
        <v>106</v>
      </c>
      <c r="Y9" s="88" t="s">
        <v>80</v>
      </c>
      <c r="Z9" s="72" t="s">
        <v>109</v>
      </c>
      <c r="AA9" s="73" t="s">
        <v>111</v>
      </c>
      <c r="AB9" s="88" t="s">
        <v>138</v>
      </c>
      <c r="AC9" s="15" t="s">
        <v>109</v>
      </c>
      <c r="AD9" s="88" t="s">
        <v>133</v>
      </c>
      <c r="AE9" s="73" t="s">
        <v>109</v>
      </c>
      <c r="AF9" s="15" t="s">
        <v>114</v>
      </c>
      <c r="AG9" s="88" t="s">
        <v>116</v>
      </c>
      <c r="AH9" s="88" t="s">
        <v>80</v>
      </c>
      <c r="AI9" s="88" t="s">
        <v>80</v>
      </c>
    </row>
    <row r="10" spans="1:129" s="13" customFormat="1" ht="12.75">
      <c r="A10" s="15"/>
      <c r="B10" s="15"/>
      <c r="C10" s="15" t="s">
        <v>71</v>
      </c>
      <c r="D10" s="15" t="s">
        <v>68</v>
      </c>
      <c r="E10" s="15" t="s">
        <v>122</v>
      </c>
      <c r="F10" s="15"/>
      <c r="G10" s="25" t="s">
        <v>75</v>
      </c>
      <c r="H10" s="15" t="s">
        <v>75</v>
      </c>
      <c r="I10" s="25" t="s">
        <v>79</v>
      </c>
      <c r="J10" s="25" t="s">
        <v>75</v>
      </c>
      <c r="K10" s="49" t="s">
        <v>82</v>
      </c>
      <c r="L10" s="49" t="s">
        <v>149</v>
      </c>
      <c r="M10" s="25" t="s">
        <v>86</v>
      </c>
      <c r="N10" s="15" t="s">
        <v>82</v>
      </c>
      <c r="O10" s="25" t="s">
        <v>134</v>
      </c>
      <c r="P10" s="25" t="s">
        <v>135</v>
      </c>
      <c r="Q10" s="25" t="s">
        <v>209</v>
      </c>
      <c r="R10" s="90" t="s">
        <v>69</v>
      </c>
      <c r="S10" s="90" t="s">
        <v>97</v>
      </c>
      <c r="T10" s="90" t="s">
        <v>99</v>
      </c>
      <c r="U10" s="90" t="s">
        <v>101</v>
      </c>
      <c r="V10" s="15" t="s">
        <v>103</v>
      </c>
      <c r="W10" s="36" t="s">
        <v>82</v>
      </c>
      <c r="X10" s="90" t="s">
        <v>107</v>
      </c>
      <c r="Y10" s="91" t="s">
        <v>108</v>
      </c>
      <c r="Z10" s="72" t="s">
        <v>82</v>
      </c>
      <c r="AA10" s="73" t="s">
        <v>108</v>
      </c>
      <c r="AB10" s="91" t="s">
        <v>112</v>
      </c>
      <c r="AC10" s="15" t="s">
        <v>82</v>
      </c>
      <c r="AD10" s="91" t="s">
        <v>112</v>
      </c>
      <c r="AE10" s="73" t="s">
        <v>82</v>
      </c>
      <c r="AF10" s="15" t="s">
        <v>112</v>
      </c>
      <c r="AG10" s="91" t="s">
        <v>117</v>
      </c>
      <c r="AH10" s="91" t="s">
        <v>161</v>
      </c>
      <c r="AI10" s="91" t="s">
        <v>162</v>
      </c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</row>
    <row r="11" spans="7:35" s="22" customFormat="1" ht="12.75">
      <c r="G11" s="168"/>
      <c r="I11" s="168"/>
      <c r="J11" s="168"/>
      <c r="K11" s="52"/>
      <c r="L11" s="52"/>
      <c r="M11" s="168"/>
      <c r="O11" s="168"/>
      <c r="P11" s="168"/>
      <c r="Q11" s="168"/>
      <c r="R11" s="174"/>
      <c r="S11" s="174"/>
      <c r="T11" s="174"/>
      <c r="U11" s="174"/>
      <c r="W11" s="38"/>
      <c r="X11" s="174"/>
      <c r="Y11" s="175"/>
      <c r="Z11" s="76"/>
      <c r="AA11" s="77"/>
      <c r="AB11" s="175"/>
      <c r="AD11" s="175"/>
      <c r="AE11" s="77"/>
      <c r="AG11" s="175"/>
      <c r="AH11" s="175"/>
      <c r="AI11" s="175"/>
    </row>
    <row r="12" spans="1:129" ht="12.75">
      <c r="A12" s="4" t="s">
        <v>118</v>
      </c>
      <c r="B12" s="4" t="s">
        <v>4</v>
      </c>
      <c r="C12" s="56">
        <v>1675</v>
      </c>
      <c r="D12" s="57" t="s">
        <v>120</v>
      </c>
      <c r="E12" s="57" t="s">
        <v>123</v>
      </c>
      <c r="F12" s="57"/>
      <c r="G12" s="61">
        <v>3241</v>
      </c>
      <c r="H12" s="61">
        <v>1880</v>
      </c>
      <c r="I12" s="61">
        <v>1912</v>
      </c>
      <c r="J12" s="61">
        <v>7127</v>
      </c>
      <c r="K12" s="49">
        <f aca="true" t="shared" si="0" ref="K12:K43">J12/C12</f>
        <v>4.254925373134328</v>
      </c>
      <c r="L12" s="25">
        <v>328</v>
      </c>
      <c r="M12" s="25">
        <v>6179</v>
      </c>
      <c r="N12" s="49">
        <f aca="true" t="shared" si="1" ref="N12:N43">M12/C12</f>
        <v>3.688955223880597</v>
      </c>
      <c r="O12" s="61">
        <v>227</v>
      </c>
      <c r="P12" s="61">
        <v>137</v>
      </c>
      <c r="Q12" s="61">
        <v>2</v>
      </c>
      <c r="R12" s="169">
        <v>2810</v>
      </c>
      <c r="S12" s="169">
        <v>8375</v>
      </c>
      <c r="T12" s="169">
        <v>0</v>
      </c>
      <c r="U12" s="169">
        <v>2800</v>
      </c>
      <c r="V12" s="85">
        <f aca="true" t="shared" si="2" ref="V12:V43">SUM(R12:U12)</f>
        <v>13985</v>
      </c>
      <c r="W12" s="39">
        <f aca="true" t="shared" si="3" ref="W12:W43">V12/C12</f>
        <v>8.349253731343284</v>
      </c>
      <c r="X12" s="169">
        <v>2892</v>
      </c>
      <c r="Y12" s="85">
        <v>19795</v>
      </c>
      <c r="Z12" s="80">
        <f aca="true" t="shared" si="4" ref="Z12:Z37">Y12/C12</f>
        <v>11.817910447761195</v>
      </c>
      <c r="AA12" s="81">
        <f aca="true" t="shared" si="5" ref="AA12:AA43">V12/Y12</f>
        <v>0.7064915382672392</v>
      </c>
      <c r="AB12" s="85">
        <v>13612</v>
      </c>
      <c r="AC12" s="58">
        <f aca="true" t="shared" si="6" ref="AC12:AC43">AB12/C12</f>
        <v>8.126567164179104</v>
      </c>
      <c r="AD12" s="85">
        <v>2762</v>
      </c>
      <c r="AE12" s="80">
        <f aca="true" t="shared" si="7" ref="AE12:AE43">AD12/C12</f>
        <v>1.6489552238805971</v>
      </c>
      <c r="AF12" s="27">
        <f aca="true" t="shared" si="8" ref="AF12:AF43">AD12/AB12</f>
        <v>0.20290919776667646</v>
      </c>
      <c r="AG12" s="85">
        <v>6240</v>
      </c>
      <c r="AH12" s="85">
        <v>5541</v>
      </c>
      <c r="AI12" s="85">
        <v>684</v>
      </c>
      <c r="AJ12" s="4"/>
      <c r="AK12" s="4"/>
      <c r="AL12" s="4"/>
      <c r="AM12" s="4"/>
      <c r="AN12" s="4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</row>
    <row r="13" spans="1:129" ht="12.75">
      <c r="A13" s="4" t="s">
        <v>118</v>
      </c>
      <c r="B13" s="4" t="s">
        <v>5</v>
      </c>
      <c r="C13" s="61">
        <v>1753</v>
      </c>
      <c r="D13" s="61" t="s">
        <v>120</v>
      </c>
      <c r="E13" s="61" t="s">
        <v>123</v>
      </c>
      <c r="F13" s="61"/>
      <c r="G13" s="61">
        <v>4600</v>
      </c>
      <c r="H13" s="61">
        <v>1903</v>
      </c>
      <c r="I13" s="61">
        <v>2486</v>
      </c>
      <c r="J13" s="61">
        <v>9381</v>
      </c>
      <c r="K13" s="49">
        <f t="shared" si="0"/>
        <v>5.351397604107245</v>
      </c>
      <c r="L13" s="25">
        <v>267</v>
      </c>
      <c r="M13" s="25">
        <v>11772</v>
      </c>
      <c r="N13" s="49">
        <f t="shared" si="1"/>
        <v>6.715345122646891</v>
      </c>
      <c r="O13" s="61">
        <v>440</v>
      </c>
      <c r="P13" s="61">
        <v>118</v>
      </c>
      <c r="Q13" s="61">
        <v>3</v>
      </c>
      <c r="R13" s="169">
        <v>4215</v>
      </c>
      <c r="S13" s="169">
        <v>2500</v>
      </c>
      <c r="T13" s="169">
        <v>8250</v>
      </c>
      <c r="U13" s="169">
        <v>1850</v>
      </c>
      <c r="V13" s="85">
        <f t="shared" si="2"/>
        <v>16815</v>
      </c>
      <c r="W13" s="39">
        <f t="shared" si="3"/>
        <v>9.592127780946948</v>
      </c>
      <c r="X13" s="169">
        <v>2701</v>
      </c>
      <c r="Y13" s="85">
        <v>21874</v>
      </c>
      <c r="Z13" s="80">
        <f t="shared" si="4"/>
        <v>12.478037649743298</v>
      </c>
      <c r="AA13" s="81">
        <f t="shared" si="5"/>
        <v>0.7687208558105514</v>
      </c>
      <c r="AB13" s="176">
        <v>21030</v>
      </c>
      <c r="AC13" s="58">
        <f t="shared" si="6"/>
        <v>11.99657729606389</v>
      </c>
      <c r="AD13" s="85">
        <v>2830</v>
      </c>
      <c r="AE13" s="80">
        <f t="shared" si="7"/>
        <v>1.61437535653166</v>
      </c>
      <c r="AF13" s="27">
        <f t="shared" si="8"/>
        <v>0.1345696623870661</v>
      </c>
      <c r="AG13" s="85">
        <v>8257</v>
      </c>
      <c r="AH13" s="85">
        <v>9138</v>
      </c>
      <c r="AI13" s="85">
        <v>508</v>
      </c>
      <c r="AJ13" s="4"/>
      <c r="AK13" s="4"/>
      <c r="AL13" s="4"/>
      <c r="AM13" s="4"/>
      <c r="AN13" s="4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</row>
    <row r="14" spans="1:129" ht="12.75">
      <c r="A14" s="4" t="s">
        <v>118</v>
      </c>
      <c r="B14" s="4" t="s">
        <v>44</v>
      </c>
      <c r="C14" s="61">
        <v>1194</v>
      </c>
      <c r="D14" s="61" t="s">
        <v>120</v>
      </c>
      <c r="E14" s="61" t="s">
        <v>123</v>
      </c>
      <c r="F14" s="61"/>
      <c r="G14" s="61">
        <v>7051</v>
      </c>
      <c r="H14" s="61">
        <v>3073</v>
      </c>
      <c r="I14" s="61">
        <v>4535</v>
      </c>
      <c r="J14" s="61">
        <v>15447</v>
      </c>
      <c r="K14" s="49">
        <f t="shared" si="0"/>
        <v>12.93718592964824</v>
      </c>
      <c r="L14" s="25">
        <v>191</v>
      </c>
      <c r="M14" s="25">
        <v>18629</v>
      </c>
      <c r="N14" s="49">
        <f t="shared" si="1"/>
        <v>15.60217755443886</v>
      </c>
      <c r="O14" s="61">
        <v>80</v>
      </c>
      <c r="P14" s="61">
        <v>287</v>
      </c>
      <c r="Q14" s="61">
        <v>3</v>
      </c>
      <c r="R14" s="169">
        <v>5575</v>
      </c>
      <c r="S14" s="169">
        <v>7500</v>
      </c>
      <c r="T14" s="169">
        <v>7500</v>
      </c>
      <c r="U14" s="169">
        <v>8500</v>
      </c>
      <c r="V14" s="85">
        <f t="shared" si="2"/>
        <v>29075</v>
      </c>
      <c r="W14" s="39">
        <f t="shared" si="3"/>
        <v>24.350921273031826</v>
      </c>
      <c r="X14" s="169">
        <v>2518</v>
      </c>
      <c r="Y14" s="85">
        <v>55178</v>
      </c>
      <c r="Z14" s="80">
        <f t="shared" si="4"/>
        <v>46.212730318257954</v>
      </c>
      <c r="AA14" s="81">
        <f t="shared" si="5"/>
        <v>0.5269310232338976</v>
      </c>
      <c r="AB14" s="176">
        <v>41052</v>
      </c>
      <c r="AC14" s="58">
        <f t="shared" si="6"/>
        <v>34.381909547738694</v>
      </c>
      <c r="AD14" s="85">
        <v>3343</v>
      </c>
      <c r="AE14" s="80">
        <f t="shared" si="7"/>
        <v>2.7998324958123955</v>
      </c>
      <c r="AF14" s="27">
        <f t="shared" si="8"/>
        <v>0.0814333041021144</v>
      </c>
      <c r="AG14" s="85">
        <v>9750</v>
      </c>
      <c r="AH14" s="85">
        <v>13363</v>
      </c>
      <c r="AI14" s="85">
        <v>608</v>
      </c>
      <c r="AJ14" s="4"/>
      <c r="AK14" s="4"/>
      <c r="AL14" s="4"/>
      <c r="AM14" s="4"/>
      <c r="AN14" s="4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</row>
    <row r="15" spans="1:129" ht="12.75">
      <c r="A15" s="15" t="s">
        <v>118</v>
      </c>
      <c r="B15" s="15" t="s">
        <v>20</v>
      </c>
      <c r="C15" s="25">
        <v>1856</v>
      </c>
      <c r="D15" s="25" t="s">
        <v>121</v>
      </c>
      <c r="E15" s="25" t="s">
        <v>97</v>
      </c>
      <c r="F15" s="25"/>
      <c r="G15" s="25">
        <v>3917</v>
      </c>
      <c r="H15" s="25">
        <v>1717</v>
      </c>
      <c r="I15" s="25">
        <v>478</v>
      </c>
      <c r="J15" s="25">
        <v>6631</v>
      </c>
      <c r="K15" s="49">
        <f t="shared" si="0"/>
        <v>3.5727370689655173</v>
      </c>
      <c r="L15" s="25">
        <v>215</v>
      </c>
      <c r="M15" s="25">
        <v>5115</v>
      </c>
      <c r="N15" s="49">
        <f t="shared" si="1"/>
        <v>2.755926724137931</v>
      </c>
      <c r="O15" s="25">
        <v>201</v>
      </c>
      <c r="P15" s="25">
        <v>27</v>
      </c>
      <c r="Q15" s="25">
        <v>3</v>
      </c>
      <c r="R15" s="169">
        <v>2620</v>
      </c>
      <c r="S15" s="169">
        <v>3500</v>
      </c>
      <c r="T15" s="169">
        <v>2500</v>
      </c>
      <c r="U15" s="169">
        <v>0</v>
      </c>
      <c r="V15" s="85">
        <f t="shared" si="2"/>
        <v>8620</v>
      </c>
      <c r="W15" s="39">
        <f t="shared" si="3"/>
        <v>4.644396551724138</v>
      </c>
      <c r="X15" s="169">
        <v>2655</v>
      </c>
      <c r="Y15" s="85">
        <v>13078</v>
      </c>
      <c r="Z15" s="80">
        <f t="shared" si="4"/>
        <v>7.046336206896552</v>
      </c>
      <c r="AA15" s="81">
        <f t="shared" si="5"/>
        <v>0.6591221899372993</v>
      </c>
      <c r="AB15" s="177">
        <v>15968</v>
      </c>
      <c r="AC15" s="58">
        <f t="shared" si="6"/>
        <v>8.60344827586207</v>
      </c>
      <c r="AD15" s="85">
        <v>1265</v>
      </c>
      <c r="AE15" s="80">
        <f t="shared" si="7"/>
        <v>0.681573275862069</v>
      </c>
      <c r="AF15" s="27">
        <f t="shared" si="8"/>
        <v>0.07922094188376753</v>
      </c>
      <c r="AG15" s="85">
        <v>7511</v>
      </c>
      <c r="AH15" s="85">
        <v>7856</v>
      </c>
      <c r="AI15" s="85">
        <v>639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</row>
    <row r="16" spans="1:129" s="12" customFormat="1" ht="12.75">
      <c r="A16" s="15" t="s">
        <v>118</v>
      </c>
      <c r="B16" s="15" t="s">
        <v>55</v>
      </c>
      <c r="C16" s="25">
        <v>200</v>
      </c>
      <c r="D16" s="25" t="s">
        <v>120</v>
      </c>
      <c r="E16" s="25" t="s">
        <v>123</v>
      </c>
      <c r="F16" s="25"/>
      <c r="G16" s="25">
        <v>1636</v>
      </c>
      <c r="H16" s="25">
        <v>1213</v>
      </c>
      <c r="I16" s="25">
        <v>5</v>
      </c>
      <c r="J16" s="25">
        <v>3069</v>
      </c>
      <c r="K16" s="49">
        <f t="shared" si="0"/>
        <v>15.345</v>
      </c>
      <c r="L16" s="25">
        <v>145</v>
      </c>
      <c r="M16" s="25">
        <v>4186</v>
      </c>
      <c r="N16" s="49">
        <f t="shared" si="1"/>
        <v>20.93</v>
      </c>
      <c r="O16" s="25">
        <v>151</v>
      </c>
      <c r="P16" s="25">
        <v>17</v>
      </c>
      <c r="Q16" s="25">
        <v>2</v>
      </c>
      <c r="R16" s="169">
        <v>1593</v>
      </c>
      <c r="S16" s="169">
        <v>2400</v>
      </c>
      <c r="T16" s="169">
        <v>0</v>
      </c>
      <c r="U16" s="169">
        <v>0</v>
      </c>
      <c r="V16" s="85">
        <f t="shared" si="2"/>
        <v>3993</v>
      </c>
      <c r="W16" s="39">
        <f t="shared" si="3"/>
        <v>19.965</v>
      </c>
      <c r="X16" s="169">
        <v>2739</v>
      </c>
      <c r="Y16" s="85">
        <v>8950</v>
      </c>
      <c r="Z16" s="80">
        <f t="shared" si="4"/>
        <v>44.75</v>
      </c>
      <c r="AA16" s="81">
        <f t="shared" si="5"/>
        <v>0.44614525139664807</v>
      </c>
      <c r="AB16" s="177">
        <v>8752</v>
      </c>
      <c r="AC16" s="58">
        <f t="shared" si="6"/>
        <v>43.76</v>
      </c>
      <c r="AD16" s="85">
        <v>1182</v>
      </c>
      <c r="AE16" s="80">
        <f t="shared" si="7"/>
        <v>5.91</v>
      </c>
      <c r="AF16" s="27">
        <f t="shared" si="8"/>
        <v>0.13505484460694697</v>
      </c>
      <c r="AG16" s="85">
        <v>3432</v>
      </c>
      <c r="AH16" s="85">
        <v>2236</v>
      </c>
      <c r="AI16" s="85">
        <v>1099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</row>
    <row r="17" spans="1:129" ht="12.75">
      <c r="A17" s="15" t="s">
        <v>118</v>
      </c>
      <c r="B17" s="15" t="s">
        <v>9</v>
      </c>
      <c r="C17" s="25">
        <v>1349</v>
      </c>
      <c r="D17" s="25" t="s">
        <v>120</v>
      </c>
      <c r="E17" s="25" t="s">
        <v>123</v>
      </c>
      <c r="F17" s="25"/>
      <c r="G17" s="25">
        <v>4252</v>
      </c>
      <c r="H17" s="25">
        <v>2602</v>
      </c>
      <c r="I17" s="25">
        <v>3843</v>
      </c>
      <c r="J17" s="25">
        <v>12211</v>
      </c>
      <c r="K17" s="49">
        <f t="shared" si="0"/>
        <v>9.051890289103039</v>
      </c>
      <c r="L17" s="25">
        <v>400</v>
      </c>
      <c r="M17" s="25">
        <v>25022</v>
      </c>
      <c r="N17" s="49">
        <f t="shared" si="1"/>
        <v>18.548554484803557</v>
      </c>
      <c r="O17" s="25">
        <v>201</v>
      </c>
      <c r="P17" s="25">
        <v>101</v>
      </c>
      <c r="Q17" s="25">
        <v>3</v>
      </c>
      <c r="R17" s="169">
        <v>9685</v>
      </c>
      <c r="S17" s="169">
        <v>5000</v>
      </c>
      <c r="T17" s="169">
        <v>8500</v>
      </c>
      <c r="U17" s="169">
        <v>15000</v>
      </c>
      <c r="V17" s="85">
        <f t="shared" si="2"/>
        <v>38185</v>
      </c>
      <c r="W17" s="39">
        <f t="shared" si="3"/>
        <v>28.30615270570793</v>
      </c>
      <c r="X17" s="169">
        <v>2737</v>
      </c>
      <c r="Y17" s="85">
        <v>41926</v>
      </c>
      <c r="Z17" s="80">
        <f t="shared" si="4"/>
        <v>31.07931801334322</v>
      </c>
      <c r="AA17" s="81">
        <f t="shared" si="5"/>
        <v>0.9107713590612031</v>
      </c>
      <c r="AB17" s="177">
        <v>33485</v>
      </c>
      <c r="AC17" s="58">
        <f t="shared" si="6"/>
        <v>24.82209043736101</v>
      </c>
      <c r="AD17" s="85">
        <v>8657</v>
      </c>
      <c r="AE17" s="80">
        <f t="shared" si="7"/>
        <v>6.417346182357302</v>
      </c>
      <c r="AF17" s="27">
        <f t="shared" si="8"/>
        <v>0.2585336717933403</v>
      </c>
      <c r="AG17" s="85">
        <v>11440</v>
      </c>
      <c r="AH17" s="85">
        <v>15583</v>
      </c>
      <c r="AI17" s="85">
        <v>803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</row>
    <row r="18" spans="1:129" ht="12.75">
      <c r="A18" s="15" t="s">
        <v>118</v>
      </c>
      <c r="B18" s="15" t="s">
        <v>11</v>
      </c>
      <c r="C18" s="25">
        <v>1665</v>
      </c>
      <c r="D18" s="25" t="s">
        <v>120</v>
      </c>
      <c r="E18" s="25" t="s">
        <v>123</v>
      </c>
      <c r="F18" s="25"/>
      <c r="G18" s="25">
        <v>3824</v>
      </c>
      <c r="H18" s="25">
        <v>1219</v>
      </c>
      <c r="I18" s="25">
        <v>93</v>
      </c>
      <c r="J18" s="25">
        <v>5335</v>
      </c>
      <c r="K18" s="49">
        <f t="shared" si="0"/>
        <v>3.204204204204204</v>
      </c>
      <c r="L18" s="25">
        <v>0</v>
      </c>
      <c r="M18" s="25">
        <v>4841</v>
      </c>
      <c r="N18" s="49">
        <f t="shared" si="1"/>
        <v>2.9075075075075074</v>
      </c>
      <c r="O18" s="25">
        <v>274</v>
      </c>
      <c r="P18" s="25">
        <v>69</v>
      </c>
      <c r="Q18" s="25">
        <v>2</v>
      </c>
      <c r="R18" s="169">
        <v>4746</v>
      </c>
      <c r="S18" s="169">
        <v>6000</v>
      </c>
      <c r="T18" s="169">
        <v>2300</v>
      </c>
      <c r="U18" s="169">
        <v>0</v>
      </c>
      <c r="V18" s="85">
        <f t="shared" si="2"/>
        <v>13046</v>
      </c>
      <c r="W18" s="39">
        <f t="shared" si="3"/>
        <v>7.835435435435436</v>
      </c>
      <c r="X18" s="169">
        <v>2502</v>
      </c>
      <c r="Y18" s="85">
        <v>16517</v>
      </c>
      <c r="Z18" s="80">
        <f t="shared" si="4"/>
        <v>9.92012012012012</v>
      </c>
      <c r="AA18" s="81">
        <f t="shared" si="5"/>
        <v>0.7898528788520918</v>
      </c>
      <c r="AB18" s="177">
        <v>14581</v>
      </c>
      <c r="AC18" s="58">
        <f t="shared" si="6"/>
        <v>8.757357357357357</v>
      </c>
      <c r="AD18" s="85">
        <v>3206</v>
      </c>
      <c r="AE18" s="80">
        <f t="shared" si="7"/>
        <v>1.9255255255255255</v>
      </c>
      <c r="AF18" s="27">
        <f t="shared" si="8"/>
        <v>0.2198751800288046</v>
      </c>
      <c r="AG18" s="85">
        <v>8727</v>
      </c>
      <c r="AH18" s="85">
        <v>8727</v>
      </c>
      <c r="AI18" s="85">
        <v>810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</row>
    <row r="19" spans="1:129" ht="12.75">
      <c r="A19" s="15" t="s">
        <v>1</v>
      </c>
      <c r="B19" s="15" t="s">
        <v>8</v>
      </c>
      <c r="C19" s="25">
        <v>700</v>
      </c>
      <c r="D19" s="25" t="s">
        <v>120</v>
      </c>
      <c r="E19" s="25" t="s">
        <v>123</v>
      </c>
      <c r="F19" s="25"/>
      <c r="G19" s="25">
        <v>2765</v>
      </c>
      <c r="H19" s="25">
        <v>1362</v>
      </c>
      <c r="I19" s="25">
        <v>380</v>
      </c>
      <c r="J19" s="25">
        <v>4890</v>
      </c>
      <c r="K19" s="49">
        <f t="shared" si="0"/>
        <v>6.985714285714286</v>
      </c>
      <c r="L19" s="25">
        <v>87</v>
      </c>
      <c r="M19" s="25">
        <v>6636</v>
      </c>
      <c r="N19" s="49">
        <f t="shared" si="1"/>
        <v>9.48</v>
      </c>
      <c r="O19" s="25">
        <v>151</v>
      </c>
      <c r="P19" s="25">
        <v>38</v>
      </c>
      <c r="Q19" s="25">
        <v>2</v>
      </c>
      <c r="R19" s="169">
        <v>2451</v>
      </c>
      <c r="S19" s="169">
        <v>3200</v>
      </c>
      <c r="T19" s="169">
        <v>0</v>
      </c>
      <c r="U19" s="169">
        <v>0</v>
      </c>
      <c r="V19" s="85">
        <f t="shared" si="2"/>
        <v>5651</v>
      </c>
      <c r="W19" s="39">
        <f t="shared" si="3"/>
        <v>8.072857142857142</v>
      </c>
      <c r="X19" s="169">
        <v>2693</v>
      </c>
      <c r="Y19" s="85">
        <v>10495</v>
      </c>
      <c r="Z19" s="80">
        <f t="shared" si="4"/>
        <v>14.992857142857142</v>
      </c>
      <c r="AA19" s="81">
        <f t="shared" si="5"/>
        <v>0.5384468794664126</v>
      </c>
      <c r="AB19" s="177">
        <v>10688</v>
      </c>
      <c r="AC19" s="58">
        <f t="shared" si="6"/>
        <v>15.268571428571429</v>
      </c>
      <c r="AD19" s="85">
        <v>1223</v>
      </c>
      <c r="AE19" s="80">
        <f t="shared" si="7"/>
        <v>1.747142857142857</v>
      </c>
      <c r="AF19" s="27">
        <f t="shared" si="8"/>
        <v>0.11442739520958084</v>
      </c>
      <c r="AG19" s="85">
        <v>4191</v>
      </c>
      <c r="AH19" s="85">
        <v>4191</v>
      </c>
      <c r="AI19" s="85">
        <v>54897</v>
      </c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</row>
    <row r="20" spans="1:129" ht="12.75">
      <c r="A20" s="15" t="s">
        <v>119</v>
      </c>
      <c r="B20" s="15" t="s">
        <v>12</v>
      </c>
      <c r="C20" s="25">
        <v>11120</v>
      </c>
      <c r="D20" s="25" t="s">
        <v>120</v>
      </c>
      <c r="E20" s="25" t="s">
        <v>97</v>
      </c>
      <c r="F20" s="25"/>
      <c r="G20" s="25">
        <v>29574</v>
      </c>
      <c r="H20" s="25">
        <v>12121</v>
      </c>
      <c r="I20" s="25">
        <v>9836</v>
      </c>
      <c r="J20" s="25">
        <v>53872</v>
      </c>
      <c r="K20" s="49">
        <f t="shared" si="0"/>
        <v>4.8446043165467625</v>
      </c>
      <c r="L20" s="25">
        <v>1730</v>
      </c>
      <c r="M20" s="25">
        <v>60362</v>
      </c>
      <c r="N20" s="49">
        <f t="shared" si="1"/>
        <v>5.428237410071943</v>
      </c>
      <c r="O20" s="25">
        <v>1200</v>
      </c>
      <c r="P20" s="25">
        <v>556</v>
      </c>
      <c r="Q20" s="25">
        <v>6</v>
      </c>
      <c r="R20" s="169">
        <v>8694</v>
      </c>
      <c r="S20" s="169">
        <v>55000</v>
      </c>
      <c r="T20" s="169">
        <v>22660</v>
      </c>
      <c r="U20" s="169">
        <v>25000</v>
      </c>
      <c r="V20" s="85">
        <f t="shared" si="2"/>
        <v>111354</v>
      </c>
      <c r="W20" s="39">
        <f t="shared" si="3"/>
        <v>10.013848920863309</v>
      </c>
      <c r="X20" s="169">
        <v>4421</v>
      </c>
      <c r="Y20" s="85">
        <v>228630</v>
      </c>
      <c r="Z20" s="80">
        <f t="shared" si="4"/>
        <v>20.56025179856115</v>
      </c>
      <c r="AA20" s="81">
        <f t="shared" si="5"/>
        <v>0.48704894370817475</v>
      </c>
      <c r="AB20" s="177">
        <v>183980</v>
      </c>
      <c r="AC20" s="58">
        <f t="shared" si="6"/>
        <v>16.544964028776977</v>
      </c>
      <c r="AD20" s="85">
        <v>31506</v>
      </c>
      <c r="AE20" s="80">
        <f t="shared" si="7"/>
        <v>2.833273381294964</v>
      </c>
      <c r="AF20" s="27">
        <f t="shared" si="8"/>
        <v>0.17124687466028915</v>
      </c>
      <c r="AG20" s="85">
        <v>24000</v>
      </c>
      <c r="AH20" s="85">
        <v>100785</v>
      </c>
      <c r="AI20" s="85">
        <v>2090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</row>
    <row r="21" spans="1:129" s="12" customFormat="1" ht="12.75">
      <c r="A21" s="15" t="s">
        <v>118</v>
      </c>
      <c r="B21" s="15" t="s">
        <v>14</v>
      </c>
      <c r="C21" s="25">
        <v>6510</v>
      </c>
      <c r="D21" s="25" t="s">
        <v>120</v>
      </c>
      <c r="E21" s="25" t="s">
        <v>123</v>
      </c>
      <c r="F21" s="25"/>
      <c r="G21" s="25">
        <v>9251</v>
      </c>
      <c r="H21" s="25">
        <v>3369</v>
      </c>
      <c r="I21" s="25">
        <v>2299</v>
      </c>
      <c r="J21" s="25">
        <v>15296</v>
      </c>
      <c r="K21" s="49">
        <f t="shared" si="0"/>
        <v>2.349615975422427</v>
      </c>
      <c r="L21" s="25">
        <v>737</v>
      </c>
      <c r="M21" s="25">
        <v>27273</v>
      </c>
      <c r="N21" s="49">
        <f t="shared" si="1"/>
        <v>4.1894009216589865</v>
      </c>
      <c r="O21" s="25">
        <v>501</v>
      </c>
      <c r="P21" s="25">
        <v>231</v>
      </c>
      <c r="Q21" s="25">
        <v>9</v>
      </c>
      <c r="R21" s="169">
        <v>16195</v>
      </c>
      <c r="S21" s="169">
        <v>5500</v>
      </c>
      <c r="T21" s="169">
        <v>7700</v>
      </c>
      <c r="U21" s="169">
        <v>12500</v>
      </c>
      <c r="V21" s="85">
        <f t="shared" si="2"/>
        <v>41895</v>
      </c>
      <c r="W21" s="39">
        <f t="shared" si="3"/>
        <v>6.435483870967742</v>
      </c>
      <c r="X21" s="169">
        <v>3374</v>
      </c>
      <c r="Y21" s="85">
        <v>67743</v>
      </c>
      <c r="Z21" s="80">
        <f t="shared" si="4"/>
        <v>10.405990783410138</v>
      </c>
      <c r="AA21" s="81">
        <f t="shared" si="5"/>
        <v>0.6184402816527169</v>
      </c>
      <c r="AB21" s="177">
        <v>62689</v>
      </c>
      <c r="AC21" s="58">
        <f t="shared" si="6"/>
        <v>9.629646697388633</v>
      </c>
      <c r="AD21" s="85">
        <v>11709</v>
      </c>
      <c r="AE21" s="80">
        <f t="shared" si="7"/>
        <v>1.7986175115207372</v>
      </c>
      <c r="AF21" s="27">
        <f t="shared" si="8"/>
        <v>0.18677917976040453</v>
      </c>
      <c r="AG21" s="85">
        <v>14600</v>
      </c>
      <c r="AH21" s="85">
        <v>26532</v>
      </c>
      <c r="AI21" s="85">
        <v>9893</v>
      </c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</row>
    <row r="22" spans="1:129" ht="12.75">
      <c r="A22" s="15" t="s">
        <v>118</v>
      </c>
      <c r="B22" s="15" t="s">
        <v>13</v>
      </c>
      <c r="C22" s="25">
        <v>683</v>
      </c>
      <c r="D22" s="25" t="s">
        <v>121</v>
      </c>
      <c r="E22" s="25" t="s">
        <v>123</v>
      </c>
      <c r="F22" s="25"/>
      <c r="G22" s="25">
        <v>5391</v>
      </c>
      <c r="H22" s="25">
        <v>2700</v>
      </c>
      <c r="I22" s="25">
        <v>4421</v>
      </c>
      <c r="J22" s="25">
        <v>12733</v>
      </c>
      <c r="K22" s="49">
        <f t="shared" si="0"/>
        <v>18.642752562225475</v>
      </c>
      <c r="L22" s="25">
        <v>0</v>
      </c>
      <c r="M22" s="25">
        <v>11702</v>
      </c>
      <c r="N22" s="49">
        <f t="shared" si="1"/>
        <v>17.133235724743777</v>
      </c>
      <c r="O22" s="25">
        <v>493</v>
      </c>
      <c r="P22" s="25">
        <v>161</v>
      </c>
      <c r="Q22" s="25">
        <v>3</v>
      </c>
      <c r="R22" s="169">
        <v>3907</v>
      </c>
      <c r="S22" s="169">
        <v>5000</v>
      </c>
      <c r="T22" s="169">
        <v>5000</v>
      </c>
      <c r="U22" s="169">
        <v>0</v>
      </c>
      <c r="V22" s="85">
        <f t="shared" si="2"/>
        <v>13907</v>
      </c>
      <c r="W22" s="39">
        <f t="shared" si="3"/>
        <v>20.36163982430454</v>
      </c>
      <c r="X22" s="169">
        <v>2133</v>
      </c>
      <c r="Y22" s="85">
        <v>34310</v>
      </c>
      <c r="Z22" s="80">
        <f t="shared" si="4"/>
        <v>50.234260614934115</v>
      </c>
      <c r="AA22" s="81">
        <f t="shared" si="5"/>
        <v>0.4053337219469542</v>
      </c>
      <c r="AB22" s="177">
        <v>38693</v>
      </c>
      <c r="AC22" s="58">
        <f t="shared" si="6"/>
        <v>56.651537335285504</v>
      </c>
      <c r="AD22" s="85">
        <v>4657</v>
      </c>
      <c r="AE22" s="80">
        <f t="shared" si="7"/>
        <v>6.818448023426061</v>
      </c>
      <c r="AF22" s="27">
        <f t="shared" si="8"/>
        <v>0.1203576874370041</v>
      </c>
      <c r="AG22" s="85">
        <v>13377</v>
      </c>
      <c r="AH22" s="85">
        <v>9987</v>
      </c>
      <c r="AI22" s="85">
        <v>5369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</row>
    <row r="23" spans="1:129" ht="12.75">
      <c r="A23" s="15" t="s">
        <v>118</v>
      </c>
      <c r="B23" s="15" t="s">
        <v>42</v>
      </c>
      <c r="C23" s="25">
        <v>1701</v>
      </c>
      <c r="D23" s="25" t="s">
        <v>120</v>
      </c>
      <c r="E23" s="25" t="s">
        <v>97</v>
      </c>
      <c r="F23" s="25"/>
      <c r="G23" s="25">
        <v>3943</v>
      </c>
      <c r="H23" s="25">
        <v>1439</v>
      </c>
      <c r="I23" s="25">
        <v>522</v>
      </c>
      <c r="J23" s="25">
        <v>5971</v>
      </c>
      <c r="K23" s="49">
        <f t="shared" si="0"/>
        <v>3.5102880658436213</v>
      </c>
      <c r="L23" s="25">
        <v>344</v>
      </c>
      <c r="M23" s="25">
        <v>7276</v>
      </c>
      <c r="N23" s="49">
        <f t="shared" si="1"/>
        <v>4.277483833039389</v>
      </c>
      <c r="O23" s="25">
        <v>191</v>
      </c>
      <c r="P23" s="25">
        <v>59</v>
      </c>
      <c r="Q23" s="25">
        <v>3</v>
      </c>
      <c r="R23" s="169">
        <v>2401</v>
      </c>
      <c r="S23" s="169">
        <v>14000</v>
      </c>
      <c r="T23" s="169">
        <v>1500</v>
      </c>
      <c r="U23" s="169">
        <v>4000</v>
      </c>
      <c r="V23" s="85">
        <f t="shared" si="2"/>
        <v>21901</v>
      </c>
      <c r="W23" s="39">
        <f t="shared" si="3"/>
        <v>12.875367430922987</v>
      </c>
      <c r="X23" s="169">
        <v>2838</v>
      </c>
      <c r="Y23" s="85">
        <v>30798</v>
      </c>
      <c r="Z23" s="80">
        <f t="shared" si="4"/>
        <v>18.105820105820104</v>
      </c>
      <c r="AA23" s="81">
        <f t="shared" si="5"/>
        <v>0.7111176050392882</v>
      </c>
      <c r="AB23" s="177">
        <v>25199</v>
      </c>
      <c r="AC23" s="58">
        <f t="shared" si="6"/>
        <v>14.814226925338037</v>
      </c>
      <c r="AD23" s="85">
        <v>2783</v>
      </c>
      <c r="AE23" s="80">
        <f t="shared" si="7"/>
        <v>1.6360964138741916</v>
      </c>
      <c r="AF23" s="27">
        <f t="shared" si="8"/>
        <v>0.11044089051152824</v>
      </c>
      <c r="AG23" s="85">
        <v>4125</v>
      </c>
      <c r="AH23" s="85">
        <v>7934</v>
      </c>
      <c r="AI23" s="85">
        <v>1128</v>
      </c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</row>
    <row r="24" spans="1:129" ht="12.75">
      <c r="A24" s="15" t="s">
        <v>118</v>
      </c>
      <c r="B24" s="15" t="s">
        <v>30</v>
      </c>
      <c r="C24" s="25">
        <v>2160</v>
      </c>
      <c r="D24" s="25" t="s">
        <v>121</v>
      </c>
      <c r="E24" s="25" t="s">
        <v>123</v>
      </c>
      <c r="F24" s="25"/>
      <c r="G24" s="25">
        <v>12141</v>
      </c>
      <c r="H24" s="25">
        <v>4569</v>
      </c>
      <c r="I24" s="25">
        <v>2285</v>
      </c>
      <c r="J24" s="25">
        <v>19727</v>
      </c>
      <c r="K24" s="49">
        <f t="shared" si="0"/>
        <v>9.13287037037037</v>
      </c>
      <c r="L24" s="25">
        <v>508</v>
      </c>
      <c r="M24" s="25">
        <v>20350</v>
      </c>
      <c r="N24" s="49">
        <f t="shared" si="1"/>
        <v>9.421296296296296</v>
      </c>
      <c r="O24" s="25">
        <v>416</v>
      </c>
      <c r="P24" s="25">
        <v>961</v>
      </c>
      <c r="Q24" s="25">
        <v>2</v>
      </c>
      <c r="R24" s="169">
        <v>5619</v>
      </c>
      <c r="S24" s="169">
        <v>8000</v>
      </c>
      <c r="T24" s="169">
        <v>33000</v>
      </c>
      <c r="U24" s="169">
        <v>0</v>
      </c>
      <c r="V24" s="85">
        <f t="shared" si="2"/>
        <v>46619</v>
      </c>
      <c r="W24" s="39">
        <f t="shared" si="3"/>
        <v>21.58287037037037</v>
      </c>
      <c r="X24" s="169">
        <v>1965</v>
      </c>
      <c r="Y24" s="85">
        <v>69580</v>
      </c>
      <c r="Z24" s="80">
        <f t="shared" si="4"/>
        <v>32.21296296296296</v>
      </c>
      <c r="AA24" s="81">
        <f t="shared" si="5"/>
        <v>0.6700057487783846</v>
      </c>
      <c r="AB24" s="177">
        <v>54079</v>
      </c>
      <c r="AC24" s="58">
        <f t="shared" si="6"/>
        <v>25.036574074074075</v>
      </c>
      <c r="AD24" s="85">
        <v>6106</v>
      </c>
      <c r="AE24" s="80">
        <f t="shared" si="7"/>
        <v>2.8268518518518517</v>
      </c>
      <c r="AF24" s="27">
        <f t="shared" si="8"/>
        <v>0.11290889254608998</v>
      </c>
      <c r="AG24" s="85">
        <v>15773</v>
      </c>
      <c r="AH24" s="85">
        <v>28700</v>
      </c>
      <c r="AI24" s="85">
        <v>6091</v>
      </c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</row>
    <row r="25" spans="1:129" ht="12.75">
      <c r="A25" s="15" t="s">
        <v>119</v>
      </c>
      <c r="B25" s="15" t="s">
        <v>16</v>
      </c>
      <c r="C25" s="25">
        <v>917</v>
      </c>
      <c r="D25" s="25" t="s">
        <v>121</v>
      </c>
      <c r="E25" s="25" t="s">
        <v>97</v>
      </c>
      <c r="F25" s="25"/>
      <c r="G25" s="25">
        <v>5145</v>
      </c>
      <c r="H25" s="25">
        <v>2262</v>
      </c>
      <c r="I25" s="25">
        <v>700</v>
      </c>
      <c r="J25" s="25">
        <v>9441</v>
      </c>
      <c r="K25" s="49">
        <f t="shared" si="0"/>
        <v>10.295528898582333</v>
      </c>
      <c r="L25" s="25">
        <v>500</v>
      </c>
      <c r="M25" s="25">
        <v>8391</v>
      </c>
      <c r="N25" s="49">
        <f t="shared" si="1"/>
        <v>9.150490730643403</v>
      </c>
      <c r="O25" s="25">
        <v>202</v>
      </c>
      <c r="P25" s="25">
        <v>83</v>
      </c>
      <c r="Q25" s="25">
        <v>2</v>
      </c>
      <c r="R25" s="169">
        <v>984</v>
      </c>
      <c r="S25" s="169">
        <v>18858</v>
      </c>
      <c r="T25" s="169">
        <v>0</v>
      </c>
      <c r="U25" s="169">
        <v>0</v>
      </c>
      <c r="V25" s="85">
        <f t="shared" si="2"/>
        <v>19842</v>
      </c>
      <c r="W25" s="39">
        <f t="shared" si="3"/>
        <v>21.637949836423118</v>
      </c>
      <c r="X25" s="169">
        <v>2272</v>
      </c>
      <c r="Y25" s="85">
        <v>22863</v>
      </c>
      <c r="Z25" s="80">
        <f t="shared" si="4"/>
        <v>24.93238822246456</v>
      </c>
      <c r="AA25" s="81">
        <f t="shared" si="5"/>
        <v>0.8678651095656738</v>
      </c>
      <c r="AB25" s="177">
        <v>23172</v>
      </c>
      <c r="AC25" s="58">
        <f t="shared" si="6"/>
        <v>25.269356597600872</v>
      </c>
      <c r="AD25" s="85">
        <v>7946</v>
      </c>
      <c r="AE25" s="80">
        <f t="shared" si="7"/>
        <v>8.665212649945474</v>
      </c>
      <c r="AF25" s="27">
        <f t="shared" si="8"/>
        <v>0.3429138615570516</v>
      </c>
      <c r="AG25" s="85">
        <v>8703</v>
      </c>
      <c r="AH25" s="85">
        <v>8703</v>
      </c>
      <c r="AI25" s="85">
        <v>2280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</row>
    <row r="26" spans="1:129" ht="12.75">
      <c r="A26" s="15" t="s">
        <v>119</v>
      </c>
      <c r="B26" s="15" t="s">
        <v>33</v>
      </c>
      <c r="C26" s="25">
        <v>1274</v>
      </c>
      <c r="D26" s="25" t="s">
        <v>121</v>
      </c>
      <c r="E26" s="25" t="s">
        <v>97</v>
      </c>
      <c r="F26" s="25"/>
      <c r="G26" s="25">
        <v>10170</v>
      </c>
      <c r="H26" s="25">
        <v>3244</v>
      </c>
      <c r="I26" s="25">
        <v>6891</v>
      </c>
      <c r="J26" s="25">
        <v>21328</v>
      </c>
      <c r="K26" s="49">
        <f t="shared" si="0"/>
        <v>16.740973312401884</v>
      </c>
      <c r="L26" s="25">
        <v>476</v>
      </c>
      <c r="M26" s="25">
        <v>13362</v>
      </c>
      <c r="N26" s="49">
        <f t="shared" si="1"/>
        <v>10.48822605965463</v>
      </c>
      <c r="O26" s="25">
        <v>173</v>
      </c>
      <c r="P26" s="25">
        <v>195</v>
      </c>
      <c r="Q26" s="25">
        <v>2</v>
      </c>
      <c r="R26" s="169">
        <v>1597</v>
      </c>
      <c r="S26" s="169">
        <v>39900</v>
      </c>
      <c r="T26" s="169">
        <v>0</v>
      </c>
      <c r="U26" s="169">
        <v>5000</v>
      </c>
      <c r="V26" s="85">
        <f t="shared" si="2"/>
        <v>46497</v>
      </c>
      <c r="W26" s="39">
        <f t="shared" si="3"/>
        <v>36.496860282574566</v>
      </c>
      <c r="X26" s="169">
        <v>1874</v>
      </c>
      <c r="Y26" s="85">
        <v>50985</v>
      </c>
      <c r="Z26" s="80">
        <f t="shared" si="4"/>
        <v>40.019623233908945</v>
      </c>
      <c r="AA26" s="81">
        <f t="shared" si="5"/>
        <v>0.9119741100323625</v>
      </c>
      <c r="AB26" s="177">
        <v>45893</v>
      </c>
      <c r="AC26" s="58">
        <f t="shared" si="6"/>
        <v>36.02276295133438</v>
      </c>
      <c r="AD26" s="85">
        <v>7239</v>
      </c>
      <c r="AE26" s="80">
        <f t="shared" si="7"/>
        <v>5.682103610675039</v>
      </c>
      <c r="AF26" s="27">
        <f t="shared" si="8"/>
        <v>0.15773647397206544</v>
      </c>
      <c r="AG26" s="85">
        <v>20300</v>
      </c>
      <c r="AH26" s="85">
        <v>23819</v>
      </c>
      <c r="AI26" s="85">
        <v>3501</v>
      </c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</row>
    <row r="27" spans="1:129" s="84" customFormat="1" ht="12.75">
      <c r="A27" s="15" t="s">
        <v>1</v>
      </c>
      <c r="B27" s="15" t="s">
        <v>19</v>
      </c>
      <c r="C27" s="25">
        <v>664</v>
      </c>
      <c r="D27" s="25" t="s">
        <v>120</v>
      </c>
      <c r="E27" s="25" t="s">
        <v>123</v>
      </c>
      <c r="F27" s="25"/>
      <c r="G27" s="25">
        <v>3847</v>
      </c>
      <c r="H27" s="25">
        <v>1717</v>
      </c>
      <c r="I27" s="25">
        <v>4912</v>
      </c>
      <c r="J27" s="25">
        <v>11484</v>
      </c>
      <c r="K27" s="49">
        <f t="shared" si="0"/>
        <v>17.295180722891565</v>
      </c>
      <c r="L27" s="25">
        <v>233</v>
      </c>
      <c r="M27" s="25">
        <v>23120</v>
      </c>
      <c r="N27" s="49">
        <f t="shared" si="1"/>
        <v>34.81927710843374</v>
      </c>
      <c r="O27" s="25">
        <v>819</v>
      </c>
      <c r="P27" s="25">
        <v>150</v>
      </c>
      <c r="Q27" s="25">
        <v>2</v>
      </c>
      <c r="R27" s="169">
        <v>2451</v>
      </c>
      <c r="S27" s="169">
        <v>2350</v>
      </c>
      <c r="T27" s="169">
        <v>2996</v>
      </c>
      <c r="U27" s="169">
        <v>0</v>
      </c>
      <c r="V27" s="85">
        <f t="shared" si="2"/>
        <v>7797</v>
      </c>
      <c r="W27" s="39">
        <f t="shared" si="3"/>
        <v>11.742469879518072</v>
      </c>
      <c r="X27" s="169">
        <v>2754</v>
      </c>
      <c r="Y27" s="85">
        <v>12914</v>
      </c>
      <c r="Z27" s="80">
        <f t="shared" si="4"/>
        <v>19.448795180722893</v>
      </c>
      <c r="AA27" s="81">
        <f t="shared" si="5"/>
        <v>0.603763357596407</v>
      </c>
      <c r="AB27" s="177">
        <v>13768</v>
      </c>
      <c r="AC27" s="58">
        <f t="shared" si="6"/>
        <v>20.734939759036145</v>
      </c>
      <c r="AD27" s="85">
        <v>3815</v>
      </c>
      <c r="AE27" s="80">
        <f t="shared" si="7"/>
        <v>5.745481927710843</v>
      </c>
      <c r="AF27" s="27">
        <f t="shared" si="8"/>
        <v>0.2770918070889018</v>
      </c>
      <c r="AG27" s="85">
        <v>2966</v>
      </c>
      <c r="AH27" s="85">
        <v>3466</v>
      </c>
      <c r="AI27" s="85">
        <v>864</v>
      </c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</row>
    <row r="28" spans="1:129" ht="12.75">
      <c r="A28" s="15" t="s">
        <v>2</v>
      </c>
      <c r="B28" s="15" t="s">
        <v>15</v>
      </c>
      <c r="C28" s="25">
        <v>1671</v>
      </c>
      <c r="D28" s="25" t="s">
        <v>120</v>
      </c>
      <c r="E28" s="25" t="s">
        <v>123</v>
      </c>
      <c r="F28" s="25"/>
      <c r="G28" s="25">
        <v>10843</v>
      </c>
      <c r="H28" s="25">
        <v>4798</v>
      </c>
      <c r="I28" s="25">
        <v>9780</v>
      </c>
      <c r="J28" s="25">
        <v>25897</v>
      </c>
      <c r="K28" s="49">
        <f t="shared" si="0"/>
        <v>15.497905445840814</v>
      </c>
      <c r="L28" s="25">
        <v>346</v>
      </c>
      <c r="M28" s="25">
        <v>30637</v>
      </c>
      <c r="N28" s="49">
        <f t="shared" si="1"/>
        <v>18.3345302214243</v>
      </c>
      <c r="O28" s="25">
        <v>522</v>
      </c>
      <c r="P28" s="25">
        <v>179</v>
      </c>
      <c r="Q28" s="25">
        <v>2</v>
      </c>
      <c r="R28" s="169">
        <v>8898</v>
      </c>
      <c r="S28" s="169">
        <v>10300</v>
      </c>
      <c r="T28" s="169">
        <v>6000</v>
      </c>
      <c r="U28" s="169">
        <v>6000</v>
      </c>
      <c r="V28" s="85">
        <f t="shared" si="2"/>
        <v>31198</v>
      </c>
      <c r="W28" s="39">
        <f t="shared" si="3"/>
        <v>18.670257330939556</v>
      </c>
      <c r="X28" s="169">
        <v>2150</v>
      </c>
      <c r="Y28" s="85">
        <v>35298</v>
      </c>
      <c r="Z28" s="80">
        <f t="shared" si="4"/>
        <v>21.12387791741472</v>
      </c>
      <c r="AA28" s="81">
        <f t="shared" si="5"/>
        <v>0.8838461102612046</v>
      </c>
      <c r="AB28" s="177">
        <v>34466</v>
      </c>
      <c r="AC28" s="58">
        <f t="shared" si="6"/>
        <v>20.625972471573906</v>
      </c>
      <c r="AD28" s="85">
        <v>7020</v>
      </c>
      <c r="AE28" s="80">
        <f t="shared" si="7"/>
        <v>4.201077199281867</v>
      </c>
      <c r="AF28" s="27">
        <f t="shared" si="8"/>
        <v>0.20367898798816225</v>
      </c>
      <c r="AG28" s="85">
        <v>7800</v>
      </c>
      <c r="AH28" s="85">
        <v>16311</v>
      </c>
      <c r="AI28" s="85">
        <v>1699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</row>
    <row r="29" spans="1:129" ht="12.75">
      <c r="A29" s="15" t="s">
        <v>1</v>
      </c>
      <c r="B29" s="15" t="s">
        <v>18</v>
      </c>
      <c r="C29" s="25">
        <v>307</v>
      </c>
      <c r="D29" s="25" t="s">
        <v>120</v>
      </c>
      <c r="E29" s="25" t="s">
        <v>123</v>
      </c>
      <c r="F29" s="25"/>
      <c r="G29" s="25">
        <v>1579</v>
      </c>
      <c r="H29" s="25">
        <v>824</v>
      </c>
      <c r="I29" s="25">
        <v>0</v>
      </c>
      <c r="J29" s="25">
        <v>2484</v>
      </c>
      <c r="K29" s="49">
        <f t="shared" si="0"/>
        <v>8.091205211726384</v>
      </c>
      <c r="L29" s="25">
        <v>267</v>
      </c>
      <c r="M29" s="25">
        <v>3971</v>
      </c>
      <c r="N29" s="49">
        <f t="shared" si="1"/>
        <v>12.93485342019544</v>
      </c>
      <c r="O29" s="25">
        <v>455</v>
      </c>
      <c r="P29" s="25">
        <v>31</v>
      </c>
      <c r="Q29" s="25">
        <v>1</v>
      </c>
      <c r="R29" s="169">
        <v>1134</v>
      </c>
      <c r="S29" s="169">
        <v>700</v>
      </c>
      <c r="T29" s="169">
        <v>300</v>
      </c>
      <c r="U29" s="169">
        <v>2000</v>
      </c>
      <c r="V29" s="85">
        <f t="shared" si="2"/>
        <v>4134</v>
      </c>
      <c r="W29" s="39">
        <f t="shared" si="3"/>
        <v>13.465798045602606</v>
      </c>
      <c r="X29" s="169">
        <v>2357</v>
      </c>
      <c r="Y29" s="85">
        <v>18891</v>
      </c>
      <c r="Z29" s="80">
        <f t="shared" si="4"/>
        <v>61.534201954397396</v>
      </c>
      <c r="AA29" s="81">
        <f t="shared" si="5"/>
        <v>0.21883436557090677</v>
      </c>
      <c r="AB29" s="177">
        <v>12902</v>
      </c>
      <c r="AC29" s="58">
        <f t="shared" si="6"/>
        <v>42.02605863192182</v>
      </c>
      <c r="AD29" s="85">
        <v>1891</v>
      </c>
      <c r="AE29" s="80">
        <f t="shared" si="7"/>
        <v>6.159609120521172</v>
      </c>
      <c r="AF29" s="27">
        <f t="shared" si="8"/>
        <v>0.14656642381026197</v>
      </c>
      <c r="AG29" s="85">
        <v>3980</v>
      </c>
      <c r="AH29" s="85">
        <v>4726</v>
      </c>
      <c r="AI29" s="85">
        <v>0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</row>
    <row r="30" spans="1:129" ht="12.75">
      <c r="A30" s="15" t="s">
        <v>118</v>
      </c>
      <c r="B30" s="15" t="s">
        <v>21</v>
      </c>
      <c r="C30" s="25">
        <v>2469</v>
      </c>
      <c r="D30" s="25" t="s">
        <v>121</v>
      </c>
      <c r="E30" s="25" t="s">
        <v>97</v>
      </c>
      <c r="F30" s="25"/>
      <c r="G30" s="25">
        <v>1670</v>
      </c>
      <c r="H30" s="25">
        <v>1118</v>
      </c>
      <c r="I30" s="25">
        <v>1323</v>
      </c>
      <c r="J30" s="25">
        <v>4168</v>
      </c>
      <c r="K30" s="49">
        <f t="shared" si="0"/>
        <v>1.688132847306602</v>
      </c>
      <c r="L30" s="25">
        <v>119</v>
      </c>
      <c r="M30" s="25">
        <v>3464</v>
      </c>
      <c r="N30" s="49">
        <f t="shared" si="1"/>
        <v>1.4029971648440664</v>
      </c>
      <c r="O30" s="25">
        <v>116</v>
      </c>
      <c r="P30" s="25">
        <v>14</v>
      </c>
      <c r="Q30" s="25">
        <v>1</v>
      </c>
      <c r="R30" s="169">
        <v>915</v>
      </c>
      <c r="S30" s="169">
        <v>3500</v>
      </c>
      <c r="T30" s="169">
        <v>0</v>
      </c>
      <c r="U30" s="169">
        <v>0</v>
      </c>
      <c r="V30" s="85">
        <f t="shared" si="2"/>
        <v>4415</v>
      </c>
      <c r="W30" s="39">
        <f t="shared" si="3"/>
        <v>1.7881733495342245</v>
      </c>
      <c r="X30" s="169">
        <v>1768</v>
      </c>
      <c r="Y30" s="85">
        <v>6183</v>
      </c>
      <c r="Z30" s="80">
        <f t="shared" si="4"/>
        <v>2.5042527339003646</v>
      </c>
      <c r="AA30" s="81">
        <f t="shared" si="5"/>
        <v>0.7140546660197316</v>
      </c>
      <c r="AB30" s="177">
        <v>7618</v>
      </c>
      <c r="AC30" s="58">
        <f t="shared" si="6"/>
        <v>3.085459700283516</v>
      </c>
      <c r="AD30" s="85">
        <v>1399</v>
      </c>
      <c r="AE30" s="80">
        <f t="shared" si="7"/>
        <v>0.5666261644390441</v>
      </c>
      <c r="AF30" s="27">
        <f t="shared" si="8"/>
        <v>0.1836440010501444</v>
      </c>
      <c r="AG30" s="85">
        <v>3337</v>
      </c>
      <c r="AH30" s="85">
        <v>3451</v>
      </c>
      <c r="AI30" s="85">
        <v>1634</v>
      </c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</row>
    <row r="31" spans="1:129" ht="12.75">
      <c r="A31" s="15" t="s">
        <v>118</v>
      </c>
      <c r="B31" s="15" t="s">
        <v>22</v>
      </c>
      <c r="C31" s="25">
        <v>1035</v>
      </c>
      <c r="D31" s="25" t="s">
        <v>120</v>
      </c>
      <c r="E31" s="25" t="s">
        <v>123</v>
      </c>
      <c r="F31" s="25"/>
      <c r="G31" s="25">
        <v>9482</v>
      </c>
      <c r="H31" s="25">
        <v>1972</v>
      </c>
      <c r="I31" s="25">
        <v>1450</v>
      </c>
      <c r="J31" s="25">
        <v>13185</v>
      </c>
      <c r="K31" s="49">
        <f t="shared" si="0"/>
        <v>12.73913043478261</v>
      </c>
      <c r="L31" s="25">
        <v>417</v>
      </c>
      <c r="M31" s="25">
        <v>8493</v>
      </c>
      <c r="N31" s="49">
        <f t="shared" si="1"/>
        <v>8.205797101449276</v>
      </c>
      <c r="O31" s="25">
        <v>192</v>
      </c>
      <c r="P31" s="25">
        <v>101</v>
      </c>
      <c r="Q31" s="25">
        <v>2</v>
      </c>
      <c r="R31" s="169">
        <v>3164</v>
      </c>
      <c r="S31" s="169">
        <v>6000</v>
      </c>
      <c r="T31" s="169">
        <v>4200</v>
      </c>
      <c r="U31" s="169">
        <v>0</v>
      </c>
      <c r="V31" s="85">
        <f t="shared" si="2"/>
        <v>13364</v>
      </c>
      <c r="W31" s="39">
        <f t="shared" si="3"/>
        <v>12.912077294685991</v>
      </c>
      <c r="X31" s="169">
        <v>2785</v>
      </c>
      <c r="Y31" s="85">
        <v>28882</v>
      </c>
      <c r="Z31" s="80">
        <f t="shared" si="4"/>
        <v>27.905314009661836</v>
      </c>
      <c r="AA31" s="81">
        <f t="shared" si="5"/>
        <v>0.4627103386192092</v>
      </c>
      <c r="AB31" s="177">
        <v>24792</v>
      </c>
      <c r="AC31" s="58">
        <f t="shared" si="6"/>
        <v>23.953623188405796</v>
      </c>
      <c r="AD31" s="85">
        <v>3856</v>
      </c>
      <c r="AE31" s="80">
        <f t="shared" si="7"/>
        <v>3.7256038647342997</v>
      </c>
      <c r="AF31" s="27">
        <f t="shared" si="8"/>
        <v>0.15553404323975475</v>
      </c>
      <c r="AG31" s="85">
        <v>4821</v>
      </c>
      <c r="AH31" s="85">
        <v>7710</v>
      </c>
      <c r="AI31" s="85">
        <v>783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</row>
    <row r="32" spans="1:129" s="84" customFormat="1" ht="12.75">
      <c r="A32" s="15" t="s">
        <v>119</v>
      </c>
      <c r="B32" s="15" t="s">
        <v>34</v>
      </c>
      <c r="C32" s="25">
        <v>1083</v>
      </c>
      <c r="D32" s="25" t="s">
        <v>121</v>
      </c>
      <c r="E32" s="25" t="s">
        <v>97</v>
      </c>
      <c r="F32" s="25"/>
      <c r="G32" s="25">
        <v>6416</v>
      </c>
      <c r="H32" s="25">
        <v>1901</v>
      </c>
      <c r="I32" s="25">
        <v>70</v>
      </c>
      <c r="J32" s="25">
        <v>8990</v>
      </c>
      <c r="K32" s="49">
        <f t="shared" si="0"/>
        <v>8.301015697137581</v>
      </c>
      <c r="L32" s="25">
        <v>283</v>
      </c>
      <c r="M32" s="25">
        <v>6628</v>
      </c>
      <c r="N32" s="49">
        <f t="shared" si="1"/>
        <v>6.120036934441367</v>
      </c>
      <c r="O32" s="25">
        <v>84</v>
      </c>
      <c r="P32" s="25">
        <v>54</v>
      </c>
      <c r="Q32" s="25">
        <v>2</v>
      </c>
      <c r="R32" s="169">
        <v>1197</v>
      </c>
      <c r="S32" s="169">
        <v>25620</v>
      </c>
      <c r="T32" s="169">
        <v>0</v>
      </c>
      <c r="U32" s="169">
        <v>0</v>
      </c>
      <c r="V32" s="85">
        <f t="shared" si="2"/>
        <v>26817</v>
      </c>
      <c r="W32" s="39">
        <f t="shared" si="3"/>
        <v>24.761772853185594</v>
      </c>
      <c r="X32" s="169">
        <v>2195</v>
      </c>
      <c r="Y32" s="85">
        <v>31660</v>
      </c>
      <c r="Z32" s="80">
        <f t="shared" si="4"/>
        <v>29.233610341643583</v>
      </c>
      <c r="AA32" s="81">
        <f t="shared" si="5"/>
        <v>0.8470309538850285</v>
      </c>
      <c r="AB32" s="177">
        <v>33871</v>
      </c>
      <c r="AC32" s="58">
        <f t="shared" si="6"/>
        <v>31.27516158818098</v>
      </c>
      <c r="AD32" s="85">
        <v>4584</v>
      </c>
      <c r="AE32" s="80">
        <f t="shared" si="7"/>
        <v>4.232686980609419</v>
      </c>
      <c r="AF32" s="27">
        <f t="shared" si="8"/>
        <v>0.1353370139647486</v>
      </c>
      <c r="AG32" s="85">
        <v>7800</v>
      </c>
      <c r="AH32" s="85">
        <v>8106</v>
      </c>
      <c r="AI32" s="85">
        <v>61158</v>
      </c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</row>
    <row r="33" spans="1:129" ht="12.75">
      <c r="A33" s="15" t="s">
        <v>118</v>
      </c>
      <c r="B33" s="15" t="s">
        <v>23</v>
      </c>
      <c r="C33" s="25">
        <v>499</v>
      </c>
      <c r="D33" s="25" t="s">
        <v>120</v>
      </c>
      <c r="E33" s="25" t="s">
        <v>124</v>
      </c>
      <c r="F33" s="25"/>
      <c r="G33" s="25">
        <v>1862</v>
      </c>
      <c r="H33" s="25">
        <v>1049</v>
      </c>
      <c r="I33" s="25">
        <v>0</v>
      </c>
      <c r="J33" s="25">
        <v>2912</v>
      </c>
      <c r="K33" s="49">
        <f t="shared" si="0"/>
        <v>5.83567134268537</v>
      </c>
      <c r="L33" s="25">
        <v>206</v>
      </c>
      <c r="M33" s="25">
        <v>2969</v>
      </c>
      <c r="N33" s="49">
        <f t="shared" si="1"/>
        <v>5.949899799599199</v>
      </c>
      <c r="O33" s="25">
        <v>102</v>
      </c>
      <c r="P33" s="25">
        <v>54</v>
      </c>
      <c r="Q33" s="25">
        <v>1</v>
      </c>
      <c r="R33" s="169">
        <v>872</v>
      </c>
      <c r="S33" s="169">
        <v>1500</v>
      </c>
      <c r="T33" s="169">
        <v>0</v>
      </c>
      <c r="U33" s="169">
        <v>0</v>
      </c>
      <c r="V33" s="85">
        <f t="shared" si="2"/>
        <v>2372</v>
      </c>
      <c r="W33" s="39">
        <f t="shared" si="3"/>
        <v>4.753507014028056</v>
      </c>
      <c r="X33" s="169">
        <v>2172</v>
      </c>
      <c r="Y33" s="85">
        <v>10731</v>
      </c>
      <c r="Z33" s="80">
        <f t="shared" si="4"/>
        <v>21.50501002004008</v>
      </c>
      <c r="AA33" s="81">
        <f t="shared" si="5"/>
        <v>0.2210418413940919</v>
      </c>
      <c r="AB33" s="177">
        <v>8139</v>
      </c>
      <c r="AC33" s="58">
        <f t="shared" si="6"/>
        <v>16.31062124248497</v>
      </c>
      <c r="AD33" s="85">
        <v>507</v>
      </c>
      <c r="AE33" s="80">
        <f t="shared" si="7"/>
        <v>1.0160320641282565</v>
      </c>
      <c r="AF33" s="27">
        <f t="shared" si="8"/>
        <v>0.06229266494655363</v>
      </c>
      <c r="AG33" s="85">
        <v>2365</v>
      </c>
      <c r="AH33" s="85">
        <v>2365</v>
      </c>
      <c r="AI33" s="85">
        <v>26140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</row>
    <row r="34" spans="1:129" ht="12.75">
      <c r="A34" s="15" t="s">
        <v>118</v>
      </c>
      <c r="B34" s="15" t="s">
        <v>24</v>
      </c>
      <c r="C34" s="25">
        <v>246</v>
      </c>
      <c r="D34" s="25" t="s">
        <v>120</v>
      </c>
      <c r="E34" s="25" t="s">
        <v>123</v>
      </c>
      <c r="F34" s="25"/>
      <c r="G34" s="25">
        <v>3088</v>
      </c>
      <c r="H34" s="25">
        <v>2065</v>
      </c>
      <c r="I34" s="25">
        <v>403</v>
      </c>
      <c r="J34" s="25">
        <v>6625</v>
      </c>
      <c r="K34" s="49">
        <f t="shared" si="0"/>
        <v>26.93089430894309</v>
      </c>
      <c r="L34" s="25">
        <v>958</v>
      </c>
      <c r="M34" s="25">
        <v>9632</v>
      </c>
      <c r="N34" s="49">
        <f t="shared" si="1"/>
        <v>39.15447154471545</v>
      </c>
      <c r="O34" s="25">
        <v>182</v>
      </c>
      <c r="P34" s="25">
        <v>86</v>
      </c>
      <c r="Q34" s="25">
        <v>1</v>
      </c>
      <c r="R34" s="169">
        <v>1593</v>
      </c>
      <c r="S34" s="169">
        <v>2400</v>
      </c>
      <c r="T34" s="169">
        <v>800</v>
      </c>
      <c r="U34" s="169">
        <v>0</v>
      </c>
      <c r="V34" s="85">
        <f t="shared" si="2"/>
        <v>4793</v>
      </c>
      <c r="W34" s="39">
        <f t="shared" si="3"/>
        <v>19.483739837398375</v>
      </c>
      <c r="X34" s="169">
        <v>2203</v>
      </c>
      <c r="Y34" s="85">
        <v>8789</v>
      </c>
      <c r="Z34" s="80">
        <f t="shared" si="4"/>
        <v>35.72764227642276</v>
      </c>
      <c r="AA34" s="81">
        <f t="shared" si="5"/>
        <v>0.5453407668676755</v>
      </c>
      <c r="AB34" s="177">
        <v>11244</v>
      </c>
      <c r="AC34" s="58">
        <f t="shared" si="6"/>
        <v>45.707317073170735</v>
      </c>
      <c r="AD34" s="85">
        <v>2420</v>
      </c>
      <c r="AE34" s="80">
        <f t="shared" si="7"/>
        <v>9.83739837398374</v>
      </c>
      <c r="AF34" s="27">
        <f t="shared" si="8"/>
        <v>0.2152258982568481</v>
      </c>
      <c r="AG34" s="85">
        <v>3887</v>
      </c>
      <c r="AH34" s="85">
        <v>3887</v>
      </c>
      <c r="AI34" s="85" t="s">
        <v>147</v>
      </c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</row>
    <row r="35" spans="1:129" ht="12.75">
      <c r="A35" s="15" t="s">
        <v>118</v>
      </c>
      <c r="B35" s="15" t="s">
        <v>25</v>
      </c>
      <c r="C35" s="25">
        <v>661</v>
      </c>
      <c r="D35" s="25" t="s">
        <v>121</v>
      </c>
      <c r="E35" s="25" t="s">
        <v>123</v>
      </c>
      <c r="F35" s="25"/>
      <c r="G35" s="25">
        <v>1478</v>
      </c>
      <c r="H35" s="25">
        <v>1153</v>
      </c>
      <c r="I35" s="25">
        <v>2056</v>
      </c>
      <c r="J35" s="25">
        <v>5225</v>
      </c>
      <c r="K35" s="49">
        <f t="shared" si="0"/>
        <v>7.904689863842663</v>
      </c>
      <c r="L35" s="25">
        <v>103</v>
      </c>
      <c r="M35" s="25">
        <v>6776</v>
      </c>
      <c r="N35" s="49">
        <f t="shared" si="1"/>
        <v>10.251134644478064</v>
      </c>
      <c r="O35" s="25">
        <v>526</v>
      </c>
      <c r="P35" s="25">
        <v>21</v>
      </c>
      <c r="Q35" s="25">
        <v>2</v>
      </c>
      <c r="R35" s="169">
        <v>6587</v>
      </c>
      <c r="S35" s="169">
        <v>3500</v>
      </c>
      <c r="T35" s="169">
        <v>3000</v>
      </c>
      <c r="U35" s="169">
        <v>0</v>
      </c>
      <c r="V35" s="85">
        <f t="shared" si="2"/>
        <v>13087</v>
      </c>
      <c r="W35" s="39">
        <f t="shared" si="3"/>
        <v>19.798789712556733</v>
      </c>
      <c r="X35" s="169">
        <v>2716</v>
      </c>
      <c r="Y35" s="85">
        <v>17300</v>
      </c>
      <c r="Z35" s="80">
        <f t="shared" si="4"/>
        <v>26.172465960665658</v>
      </c>
      <c r="AA35" s="81">
        <f t="shared" si="5"/>
        <v>0.7564739884393064</v>
      </c>
      <c r="AB35" s="177">
        <v>13221</v>
      </c>
      <c r="AC35" s="58">
        <f t="shared" si="6"/>
        <v>20.001512859304086</v>
      </c>
      <c r="AD35" s="85">
        <v>2072</v>
      </c>
      <c r="AE35" s="80">
        <f t="shared" si="7"/>
        <v>3.13464447806354</v>
      </c>
      <c r="AF35" s="27">
        <f t="shared" si="8"/>
        <v>0.15672036910974965</v>
      </c>
      <c r="AG35" s="85">
        <v>8354</v>
      </c>
      <c r="AH35" s="85">
        <v>8354</v>
      </c>
      <c r="AI35" s="85">
        <v>1491</v>
      </c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</row>
    <row r="36" spans="1:129" ht="12.75">
      <c r="A36" s="15" t="s">
        <v>2</v>
      </c>
      <c r="B36" s="15" t="s">
        <v>26</v>
      </c>
      <c r="C36" s="25">
        <v>12929</v>
      </c>
      <c r="D36" s="25" t="s">
        <v>121</v>
      </c>
      <c r="E36" s="25" t="s">
        <v>99</v>
      </c>
      <c r="F36" s="25"/>
      <c r="G36" s="25">
        <v>30569</v>
      </c>
      <c r="H36" s="25">
        <v>12024</v>
      </c>
      <c r="I36" s="25">
        <v>1800</v>
      </c>
      <c r="J36" s="25">
        <v>46932</v>
      </c>
      <c r="K36" s="49">
        <f t="shared" si="0"/>
        <v>3.629979116714363</v>
      </c>
      <c r="L36" s="25">
        <v>0</v>
      </c>
      <c r="M36" s="25">
        <v>64292</v>
      </c>
      <c r="N36" s="49">
        <f t="shared" si="1"/>
        <v>4.97269703766726</v>
      </c>
      <c r="O36" s="25">
        <v>358</v>
      </c>
      <c r="P36" s="25">
        <v>419</v>
      </c>
      <c r="Q36" s="25">
        <v>8</v>
      </c>
      <c r="R36" s="169">
        <v>14241</v>
      </c>
      <c r="S36" s="169">
        <v>0</v>
      </c>
      <c r="T36" s="169">
        <v>156620</v>
      </c>
      <c r="U36" s="169">
        <v>0</v>
      </c>
      <c r="V36" s="85">
        <f t="shared" si="2"/>
        <v>170861</v>
      </c>
      <c r="W36" s="39">
        <f t="shared" si="3"/>
        <v>13.21532987856756</v>
      </c>
      <c r="X36" s="169">
        <v>5284</v>
      </c>
      <c r="Y36" s="85">
        <v>214191</v>
      </c>
      <c r="Z36" s="80">
        <f t="shared" si="4"/>
        <v>16.56671049578467</v>
      </c>
      <c r="AA36" s="81">
        <f t="shared" si="5"/>
        <v>0.797703918465295</v>
      </c>
      <c r="AB36" s="177">
        <v>216924</v>
      </c>
      <c r="AC36" s="58">
        <f t="shared" si="6"/>
        <v>16.77809575373192</v>
      </c>
      <c r="AD36" s="85">
        <v>36109</v>
      </c>
      <c r="AE36" s="80">
        <f t="shared" si="7"/>
        <v>2.792868744682497</v>
      </c>
      <c r="AF36" s="27">
        <f t="shared" si="8"/>
        <v>0.16645922074090466</v>
      </c>
      <c r="AG36" s="85">
        <v>27743</v>
      </c>
      <c r="AH36" s="85">
        <v>130166</v>
      </c>
      <c r="AI36" s="85">
        <v>883</v>
      </c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</row>
    <row r="37" spans="1:129" s="84" customFormat="1" ht="12.75">
      <c r="A37" s="15" t="s">
        <v>119</v>
      </c>
      <c r="B37" s="15" t="s">
        <v>60</v>
      </c>
      <c r="C37" s="25">
        <v>6985</v>
      </c>
      <c r="D37" s="25" t="s">
        <v>120</v>
      </c>
      <c r="E37" s="25" t="s">
        <v>97</v>
      </c>
      <c r="F37" s="25"/>
      <c r="G37" s="25">
        <v>13540</v>
      </c>
      <c r="H37" s="25">
        <v>3977</v>
      </c>
      <c r="I37" s="25">
        <v>2289</v>
      </c>
      <c r="J37" s="25">
        <v>20775</v>
      </c>
      <c r="K37" s="49">
        <f t="shared" si="0"/>
        <v>2.9742304939155333</v>
      </c>
      <c r="L37" s="25">
        <v>816</v>
      </c>
      <c r="M37" s="25">
        <v>25246</v>
      </c>
      <c r="N37" s="49">
        <f t="shared" si="1"/>
        <v>3.6143163922691484</v>
      </c>
      <c r="O37" s="25">
        <v>452</v>
      </c>
      <c r="P37" s="25">
        <v>197</v>
      </c>
      <c r="Q37" s="25">
        <v>3</v>
      </c>
      <c r="R37" s="169">
        <v>5478</v>
      </c>
      <c r="S37" s="169">
        <v>7000</v>
      </c>
      <c r="T37" s="169">
        <v>4012</v>
      </c>
      <c r="U37" s="169">
        <v>30000</v>
      </c>
      <c r="V37" s="85">
        <f t="shared" si="2"/>
        <v>46490</v>
      </c>
      <c r="W37" s="39">
        <f t="shared" si="3"/>
        <v>6.655690765926987</v>
      </c>
      <c r="X37" s="169">
        <v>3676</v>
      </c>
      <c r="Y37" s="85">
        <v>82365</v>
      </c>
      <c r="Z37" s="80">
        <f t="shared" si="4"/>
        <v>11.791696492483894</v>
      </c>
      <c r="AA37" s="81">
        <f t="shared" si="5"/>
        <v>0.5644387786074182</v>
      </c>
      <c r="AB37" s="177">
        <v>93939</v>
      </c>
      <c r="AC37" s="58">
        <f t="shared" si="6"/>
        <v>13.448675733715104</v>
      </c>
      <c r="AD37" s="85">
        <v>12888</v>
      </c>
      <c r="AE37" s="80">
        <f t="shared" si="7"/>
        <v>1.8450966356478167</v>
      </c>
      <c r="AF37" s="27">
        <f t="shared" si="8"/>
        <v>0.1371954140452847</v>
      </c>
      <c r="AG37" s="85">
        <v>20000</v>
      </c>
      <c r="AH37" s="85">
        <v>45704</v>
      </c>
      <c r="AI37" s="85">
        <v>832</v>
      </c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</row>
    <row r="38" spans="1:129" ht="12.75">
      <c r="A38" s="15" t="s">
        <v>119</v>
      </c>
      <c r="B38" s="15" t="s">
        <v>27</v>
      </c>
      <c r="C38" s="25">
        <v>1168</v>
      </c>
      <c r="D38" s="25" t="s">
        <v>120</v>
      </c>
      <c r="E38" s="25" t="s">
        <v>97</v>
      </c>
      <c r="F38" s="25"/>
      <c r="G38" s="25">
        <v>3279</v>
      </c>
      <c r="H38" s="25">
        <v>1078</v>
      </c>
      <c r="I38" s="25">
        <v>700</v>
      </c>
      <c r="J38" s="25">
        <v>5156</v>
      </c>
      <c r="K38" s="49">
        <f t="shared" si="0"/>
        <v>4.414383561643835</v>
      </c>
      <c r="L38" s="25">
        <v>196</v>
      </c>
      <c r="M38" s="25">
        <v>6488</v>
      </c>
      <c r="N38" s="49">
        <f t="shared" si="1"/>
        <v>5.554794520547945</v>
      </c>
      <c r="O38" s="25">
        <v>92</v>
      </c>
      <c r="P38" s="25">
        <v>55</v>
      </c>
      <c r="Q38" s="25">
        <v>1</v>
      </c>
      <c r="R38" s="169">
        <v>926</v>
      </c>
      <c r="S38" s="169">
        <v>650</v>
      </c>
      <c r="T38" s="169">
        <v>1200</v>
      </c>
      <c r="U38" s="169">
        <v>0</v>
      </c>
      <c r="V38" s="85">
        <f t="shared" si="2"/>
        <v>2776</v>
      </c>
      <c r="W38" s="39">
        <f t="shared" si="3"/>
        <v>2.3767123287671232</v>
      </c>
      <c r="X38" s="169">
        <v>1905</v>
      </c>
      <c r="Y38" s="85">
        <v>6869</v>
      </c>
      <c r="Z38" s="80">
        <v>5</v>
      </c>
      <c r="AA38" s="81">
        <f t="shared" si="5"/>
        <v>0.404134517397001</v>
      </c>
      <c r="AB38" s="177">
        <v>7273</v>
      </c>
      <c r="AC38" s="58">
        <f t="shared" si="6"/>
        <v>6.226883561643835</v>
      </c>
      <c r="AD38" s="85">
        <v>1944</v>
      </c>
      <c r="AE38" s="80">
        <f t="shared" si="7"/>
        <v>1.6643835616438356</v>
      </c>
      <c r="AF38" s="27">
        <f t="shared" si="8"/>
        <v>0.2672899766258765</v>
      </c>
      <c r="AG38" s="85">
        <v>3879</v>
      </c>
      <c r="AH38" s="85">
        <v>3879</v>
      </c>
      <c r="AI38" s="85">
        <v>2573</v>
      </c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</row>
    <row r="39" spans="1:129" ht="12.75">
      <c r="A39" s="15" t="s">
        <v>2</v>
      </c>
      <c r="B39" s="15" t="s">
        <v>28</v>
      </c>
      <c r="C39" s="25">
        <v>4616</v>
      </c>
      <c r="D39" s="25" t="s">
        <v>120</v>
      </c>
      <c r="E39" s="25" t="s">
        <v>97</v>
      </c>
      <c r="F39" s="25"/>
      <c r="G39" s="25">
        <v>4500</v>
      </c>
      <c r="H39" s="25">
        <v>3024</v>
      </c>
      <c r="I39" s="25">
        <v>83</v>
      </c>
      <c r="J39" s="25">
        <v>8244</v>
      </c>
      <c r="K39" s="49">
        <f t="shared" si="0"/>
        <v>1.7859618717504333</v>
      </c>
      <c r="L39" s="25">
        <v>424</v>
      </c>
      <c r="M39" s="25">
        <v>12366</v>
      </c>
      <c r="N39" s="49">
        <f t="shared" si="1"/>
        <v>2.67894280762565</v>
      </c>
      <c r="O39" s="25">
        <v>398</v>
      </c>
      <c r="P39" s="25">
        <v>22</v>
      </c>
      <c r="Q39" s="25">
        <v>2</v>
      </c>
      <c r="R39" s="169">
        <v>7102</v>
      </c>
      <c r="S39" s="169">
        <v>3000</v>
      </c>
      <c r="T39" s="169">
        <v>3000</v>
      </c>
      <c r="U39" s="169">
        <v>2000</v>
      </c>
      <c r="V39" s="85">
        <f t="shared" si="2"/>
        <v>15102</v>
      </c>
      <c r="W39" s="39">
        <f t="shared" si="3"/>
        <v>3.2716637781629117</v>
      </c>
      <c r="X39" s="169">
        <v>1661</v>
      </c>
      <c r="Y39" s="85">
        <v>27820</v>
      </c>
      <c r="Z39" s="80">
        <f aca="true" t="shared" si="9" ref="Z39:Z75">Y39/C39</f>
        <v>6.02686308492201</v>
      </c>
      <c r="AA39" s="81">
        <f t="shared" si="5"/>
        <v>0.5428468727534148</v>
      </c>
      <c r="AB39" s="177">
        <v>23053</v>
      </c>
      <c r="AC39" s="58">
        <f t="shared" si="6"/>
        <v>4.994150779896014</v>
      </c>
      <c r="AD39" s="85">
        <v>3240</v>
      </c>
      <c r="AE39" s="80">
        <f t="shared" si="7"/>
        <v>0.7019064124783362</v>
      </c>
      <c r="AF39" s="27">
        <f t="shared" si="8"/>
        <v>0.1405456990413395</v>
      </c>
      <c r="AG39" s="85">
        <v>3017</v>
      </c>
      <c r="AH39" s="85">
        <v>11635</v>
      </c>
      <c r="AI39" s="85">
        <v>764</v>
      </c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</row>
    <row r="40" spans="1:129" ht="12.75">
      <c r="A40" s="15" t="s">
        <v>1</v>
      </c>
      <c r="B40" s="15" t="s">
        <v>29</v>
      </c>
      <c r="C40" s="25">
        <v>703</v>
      </c>
      <c r="D40" s="25" t="s">
        <v>120</v>
      </c>
      <c r="E40" s="25" t="s">
        <v>123</v>
      </c>
      <c r="F40" s="25"/>
      <c r="G40" s="25">
        <v>3763</v>
      </c>
      <c r="H40" s="25">
        <v>1818</v>
      </c>
      <c r="I40" s="25">
        <v>1275</v>
      </c>
      <c r="J40" s="25">
        <v>7220</v>
      </c>
      <c r="K40" s="49">
        <f t="shared" si="0"/>
        <v>10.27027027027027</v>
      </c>
      <c r="L40" s="25">
        <v>279</v>
      </c>
      <c r="M40" s="25">
        <v>9658</v>
      </c>
      <c r="N40" s="49">
        <f t="shared" si="1"/>
        <v>13.738264580369844</v>
      </c>
      <c r="O40" s="25">
        <v>670</v>
      </c>
      <c r="P40" s="25">
        <v>54</v>
      </c>
      <c r="Q40" s="25">
        <v>2</v>
      </c>
      <c r="R40" s="169">
        <v>2595</v>
      </c>
      <c r="S40" s="169">
        <v>3600</v>
      </c>
      <c r="T40" s="169">
        <v>2300</v>
      </c>
      <c r="U40" s="169">
        <v>0</v>
      </c>
      <c r="V40" s="85">
        <f t="shared" si="2"/>
        <v>8495</v>
      </c>
      <c r="W40" s="39">
        <f t="shared" si="3"/>
        <v>12.083926031294453</v>
      </c>
      <c r="X40" s="169">
        <v>2954</v>
      </c>
      <c r="Y40" s="85">
        <v>15052</v>
      </c>
      <c r="Z40" s="80">
        <f t="shared" si="9"/>
        <v>21.41109530583215</v>
      </c>
      <c r="AA40" s="81">
        <f t="shared" si="5"/>
        <v>0.5643768269997342</v>
      </c>
      <c r="AB40" s="177">
        <v>11788</v>
      </c>
      <c r="AC40" s="58">
        <f t="shared" si="6"/>
        <v>16.76813655761024</v>
      </c>
      <c r="AD40" s="85">
        <v>2500</v>
      </c>
      <c r="AE40" s="80">
        <f t="shared" si="7"/>
        <v>3.5561877667140824</v>
      </c>
      <c r="AF40" s="27">
        <f t="shared" si="8"/>
        <v>0.21208008143875126</v>
      </c>
      <c r="AG40" s="85">
        <v>5604</v>
      </c>
      <c r="AH40" s="85">
        <v>5604</v>
      </c>
      <c r="AI40" s="85">
        <v>0</v>
      </c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</row>
    <row r="41" spans="1:129" ht="12.75">
      <c r="A41" s="15" t="s">
        <v>118</v>
      </c>
      <c r="B41" s="15" t="s">
        <v>32</v>
      </c>
      <c r="C41" s="25">
        <v>1268</v>
      </c>
      <c r="D41" s="25" t="s">
        <v>120</v>
      </c>
      <c r="E41" s="25" t="s">
        <v>97</v>
      </c>
      <c r="F41" s="25"/>
      <c r="G41" s="25">
        <v>8668</v>
      </c>
      <c r="H41" s="25">
        <v>3029</v>
      </c>
      <c r="I41" s="25">
        <v>2708</v>
      </c>
      <c r="J41" s="25">
        <v>14997</v>
      </c>
      <c r="K41" s="49">
        <f t="shared" si="0"/>
        <v>11.827287066246058</v>
      </c>
      <c r="L41" s="25">
        <v>458</v>
      </c>
      <c r="M41" s="25">
        <v>10996</v>
      </c>
      <c r="N41" s="49">
        <f t="shared" si="1"/>
        <v>8.67192429022082</v>
      </c>
      <c r="O41" s="25">
        <v>283</v>
      </c>
      <c r="P41" s="25">
        <v>235</v>
      </c>
      <c r="Q41" s="25">
        <v>3</v>
      </c>
      <c r="R41" s="169">
        <v>1790</v>
      </c>
      <c r="S41" s="169">
        <v>19000</v>
      </c>
      <c r="T41" s="169">
        <v>0</v>
      </c>
      <c r="U41" s="169">
        <v>0</v>
      </c>
      <c r="V41" s="85">
        <f t="shared" si="2"/>
        <v>20790</v>
      </c>
      <c r="W41" s="39">
        <f t="shared" si="3"/>
        <v>16.395899053627762</v>
      </c>
      <c r="X41" s="169">
        <v>2655</v>
      </c>
      <c r="Y41" s="85">
        <v>27720</v>
      </c>
      <c r="Z41" s="80">
        <f t="shared" si="9"/>
        <v>21.861198738170348</v>
      </c>
      <c r="AA41" s="81">
        <f t="shared" si="5"/>
        <v>0.75</v>
      </c>
      <c r="AB41" s="177">
        <v>25551</v>
      </c>
      <c r="AC41" s="58">
        <f t="shared" si="6"/>
        <v>20.150630914826497</v>
      </c>
      <c r="AD41" s="85">
        <v>6253</v>
      </c>
      <c r="AE41" s="80">
        <f t="shared" si="7"/>
        <v>4.931388012618297</v>
      </c>
      <c r="AF41" s="27">
        <f t="shared" si="8"/>
        <v>0.244726233806896</v>
      </c>
      <c r="AG41" s="85">
        <v>11500</v>
      </c>
      <c r="AH41" s="85">
        <v>13343</v>
      </c>
      <c r="AI41" s="85">
        <v>777</v>
      </c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</row>
    <row r="42" spans="1:129" s="84" customFormat="1" ht="12.75">
      <c r="A42" s="15" t="s">
        <v>119</v>
      </c>
      <c r="B42" s="15" t="s">
        <v>35</v>
      </c>
      <c r="C42" s="25">
        <v>1041</v>
      </c>
      <c r="D42" s="25" t="s">
        <v>121</v>
      </c>
      <c r="E42" s="25" t="s">
        <v>97</v>
      </c>
      <c r="F42" s="25"/>
      <c r="G42" s="25">
        <v>7418</v>
      </c>
      <c r="H42" s="25">
        <v>4638</v>
      </c>
      <c r="I42" s="25">
        <v>828</v>
      </c>
      <c r="J42" s="25">
        <v>13762</v>
      </c>
      <c r="K42" s="49">
        <f t="shared" si="0"/>
        <v>13.21998078770413</v>
      </c>
      <c r="L42" s="25">
        <v>0</v>
      </c>
      <c r="M42" s="25">
        <v>13403</v>
      </c>
      <c r="N42" s="49">
        <f t="shared" si="1"/>
        <v>12.875120076849184</v>
      </c>
      <c r="O42" s="25">
        <v>255</v>
      </c>
      <c r="P42" s="25">
        <v>81</v>
      </c>
      <c r="Q42" s="25">
        <v>2</v>
      </c>
      <c r="R42" s="169">
        <v>1049</v>
      </c>
      <c r="S42" s="169">
        <v>17700</v>
      </c>
      <c r="T42" s="169">
        <v>0</v>
      </c>
      <c r="U42" s="169">
        <v>0</v>
      </c>
      <c r="V42" s="85">
        <f t="shared" si="2"/>
        <v>18749</v>
      </c>
      <c r="W42" s="39">
        <f t="shared" si="3"/>
        <v>18.010566762728146</v>
      </c>
      <c r="X42" s="169">
        <v>2295</v>
      </c>
      <c r="Y42" s="85">
        <v>34044</v>
      </c>
      <c r="Z42" s="80">
        <f t="shared" si="9"/>
        <v>32.70317002881844</v>
      </c>
      <c r="AA42" s="81">
        <f t="shared" si="5"/>
        <v>0.5507284690400658</v>
      </c>
      <c r="AB42" s="177">
        <v>25697</v>
      </c>
      <c r="AC42" s="58">
        <f t="shared" si="6"/>
        <v>24.684918347742556</v>
      </c>
      <c r="AD42" s="85">
        <v>8166</v>
      </c>
      <c r="AE42" s="80">
        <f t="shared" si="7"/>
        <v>7.844380403458214</v>
      </c>
      <c r="AF42" s="27">
        <f t="shared" si="8"/>
        <v>0.3177802856364556</v>
      </c>
      <c r="AG42" s="85">
        <v>10041</v>
      </c>
      <c r="AH42" s="85">
        <v>10388</v>
      </c>
      <c r="AI42" s="85">
        <v>1415</v>
      </c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</row>
    <row r="43" spans="1:129" ht="12.75">
      <c r="A43" s="15" t="s">
        <v>119</v>
      </c>
      <c r="B43" s="15" t="s">
        <v>40</v>
      </c>
      <c r="C43" s="25">
        <v>771</v>
      </c>
      <c r="D43" s="25" t="s">
        <v>120</v>
      </c>
      <c r="E43" s="25" t="s">
        <v>123</v>
      </c>
      <c r="F43" s="25"/>
      <c r="G43" s="25">
        <v>4049</v>
      </c>
      <c r="H43" s="25">
        <v>2152</v>
      </c>
      <c r="I43" s="25">
        <v>867</v>
      </c>
      <c r="J43" s="25">
        <v>8339</v>
      </c>
      <c r="K43" s="49">
        <f t="shared" si="0"/>
        <v>10.815823605706875</v>
      </c>
      <c r="L43" s="25">
        <v>241</v>
      </c>
      <c r="M43" s="25">
        <v>16100</v>
      </c>
      <c r="N43" s="49">
        <f t="shared" si="1"/>
        <v>20.881971465629054</v>
      </c>
      <c r="O43" s="25">
        <v>186</v>
      </c>
      <c r="P43" s="25">
        <v>36</v>
      </c>
      <c r="Q43" s="25">
        <v>2</v>
      </c>
      <c r="R43" s="169">
        <v>3115</v>
      </c>
      <c r="S43" s="169">
        <v>650</v>
      </c>
      <c r="T43" s="169">
        <v>100</v>
      </c>
      <c r="U43" s="169">
        <v>0</v>
      </c>
      <c r="V43" s="85">
        <f t="shared" si="2"/>
        <v>3865</v>
      </c>
      <c r="W43" s="39">
        <f t="shared" si="3"/>
        <v>5.012970168612192</v>
      </c>
      <c r="X43" s="169">
        <v>2142</v>
      </c>
      <c r="Y43" s="85">
        <v>28947</v>
      </c>
      <c r="Z43" s="80">
        <f t="shared" si="9"/>
        <v>37.54474708171206</v>
      </c>
      <c r="AA43" s="81">
        <f t="shared" si="5"/>
        <v>0.13351988116212388</v>
      </c>
      <c r="AB43" s="177">
        <v>29459</v>
      </c>
      <c r="AC43" s="58">
        <f t="shared" si="6"/>
        <v>38.20881971465629</v>
      </c>
      <c r="AD43" s="85">
        <v>6005</v>
      </c>
      <c r="AE43" s="80">
        <f t="shared" si="7"/>
        <v>7.788586251621271</v>
      </c>
      <c r="AF43" s="27">
        <f t="shared" si="8"/>
        <v>0.20384262873824638</v>
      </c>
      <c r="AG43" s="85">
        <v>10343</v>
      </c>
      <c r="AH43" s="85">
        <v>10343</v>
      </c>
      <c r="AI43" s="85">
        <v>76762</v>
      </c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</row>
    <row r="44" spans="1:129" ht="12.75">
      <c r="A44" s="15" t="s">
        <v>118</v>
      </c>
      <c r="B44" s="15" t="s">
        <v>51</v>
      </c>
      <c r="C44" s="25">
        <v>2248</v>
      </c>
      <c r="D44" s="25" t="s">
        <v>121</v>
      </c>
      <c r="E44" s="25" t="s">
        <v>97</v>
      </c>
      <c r="F44" s="25"/>
      <c r="G44" s="25">
        <v>4225</v>
      </c>
      <c r="H44" s="25">
        <v>1988</v>
      </c>
      <c r="I44" s="25">
        <v>2050</v>
      </c>
      <c r="J44" s="25">
        <v>9018</v>
      </c>
      <c r="K44" s="49">
        <f aca="true" t="shared" si="10" ref="K44:K75">J44/C44</f>
        <v>4.011565836298932</v>
      </c>
      <c r="L44" s="25">
        <v>313</v>
      </c>
      <c r="M44" s="25">
        <v>5950</v>
      </c>
      <c r="N44" s="49">
        <f aca="true" t="shared" si="11" ref="N44:N75">M44/C44</f>
        <v>2.6467971530249113</v>
      </c>
      <c r="O44" s="25">
        <v>211</v>
      </c>
      <c r="P44" s="25">
        <v>66</v>
      </c>
      <c r="Q44" s="25">
        <v>2</v>
      </c>
      <c r="R44" s="169">
        <v>3121</v>
      </c>
      <c r="S44" s="169">
        <v>14100</v>
      </c>
      <c r="T44" s="169">
        <v>0</v>
      </c>
      <c r="U44" s="169">
        <v>0</v>
      </c>
      <c r="V44" s="85">
        <f aca="true" t="shared" si="12" ref="V44:V71">SUM(R44:U44)</f>
        <v>17221</v>
      </c>
      <c r="W44" s="39">
        <f aca="true" t="shared" si="13" ref="W44:W75">V44/C44</f>
        <v>7.6605871886121</v>
      </c>
      <c r="X44" s="169">
        <v>2578</v>
      </c>
      <c r="Y44" s="85">
        <v>20009</v>
      </c>
      <c r="Z44" s="80">
        <f t="shared" si="9"/>
        <v>8.900800711743772</v>
      </c>
      <c r="AA44" s="81">
        <f aca="true" t="shared" si="14" ref="AA44:AA75">V44/Y44</f>
        <v>0.8606627017841971</v>
      </c>
      <c r="AB44" s="177">
        <v>19989</v>
      </c>
      <c r="AC44" s="58">
        <f aca="true" t="shared" si="15" ref="AC44:AC75">AB44/C44</f>
        <v>8.891903914590747</v>
      </c>
      <c r="AD44" s="85">
        <v>5344</v>
      </c>
      <c r="AE44" s="80">
        <f aca="true" t="shared" si="16" ref="AE44:AE75">AD44/C44</f>
        <v>2.377224199288256</v>
      </c>
      <c r="AF44" s="27">
        <f aca="true" t="shared" si="17" ref="AF44:AF75">AD44/AB44</f>
        <v>0.26734704087247985</v>
      </c>
      <c r="AG44" s="85">
        <v>8650</v>
      </c>
      <c r="AH44" s="85">
        <v>9097</v>
      </c>
      <c r="AI44" s="85">
        <v>1326</v>
      </c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</row>
    <row r="45" spans="1:129" ht="12.75">
      <c r="A45" s="15" t="s">
        <v>119</v>
      </c>
      <c r="B45" s="15" t="s">
        <v>36</v>
      </c>
      <c r="C45" s="25">
        <v>3746</v>
      </c>
      <c r="D45" s="25" t="s">
        <v>121</v>
      </c>
      <c r="E45" s="25" t="s">
        <v>97</v>
      </c>
      <c r="F45" s="25"/>
      <c r="G45" s="25">
        <v>4594</v>
      </c>
      <c r="H45" s="25">
        <v>2592</v>
      </c>
      <c r="I45" s="25">
        <v>2660</v>
      </c>
      <c r="J45" s="25">
        <v>11318</v>
      </c>
      <c r="K45" s="49">
        <f t="shared" si="10"/>
        <v>3.0213561131874</v>
      </c>
      <c r="L45" s="25">
        <v>412</v>
      </c>
      <c r="M45" s="25">
        <v>17163</v>
      </c>
      <c r="N45" s="49">
        <f t="shared" si="11"/>
        <v>4.581687132941805</v>
      </c>
      <c r="O45" s="25">
        <v>420</v>
      </c>
      <c r="P45" s="25">
        <v>155</v>
      </c>
      <c r="Q45" s="25">
        <v>1</v>
      </c>
      <c r="R45" s="169">
        <v>2985</v>
      </c>
      <c r="S45" s="169">
        <v>22256</v>
      </c>
      <c r="T45" s="169">
        <v>0</v>
      </c>
      <c r="U45" s="169">
        <v>0</v>
      </c>
      <c r="V45" s="85">
        <f t="shared" si="12"/>
        <v>25241</v>
      </c>
      <c r="W45" s="39">
        <f t="shared" si="13"/>
        <v>6.738120662039509</v>
      </c>
      <c r="X45" s="169">
        <v>1936</v>
      </c>
      <c r="Y45" s="85">
        <v>36304</v>
      </c>
      <c r="Z45" s="80">
        <f t="shared" si="9"/>
        <v>9.691404164442071</v>
      </c>
      <c r="AA45" s="81">
        <f t="shared" si="14"/>
        <v>0.695267739092111</v>
      </c>
      <c r="AB45" s="177">
        <v>28981</v>
      </c>
      <c r="AC45" s="58">
        <f t="shared" si="15"/>
        <v>7.736518953550454</v>
      </c>
      <c r="AD45" s="85">
        <v>7542</v>
      </c>
      <c r="AE45" s="80">
        <f t="shared" si="16"/>
        <v>2.013347570742125</v>
      </c>
      <c r="AF45" s="27">
        <f t="shared" si="17"/>
        <v>0.26023946723715535</v>
      </c>
      <c r="AG45" s="85">
        <v>11518</v>
      </c>
      <c r="AH45" s="85">
        <v>10962</v>
      </c>
      <c r="AI45" s="85">
        <v>4203</v>
      </c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</row>
    <row r="46" spans="1:129" ht="12.75">
      <c r="A46" s="15" t="s">
        <v>1</v>
      </c>
      <c r="B46" s="15" t="s">
        <v>41</v>
      </c>
      <c r="C46" s="25">
        <v>4849</v>
      </c>
      <c r="D46" s="25" t="s">
        <v>120</v>
      </c>
      <c r="E46" s="25" t="s">
        <v>97</v>
      </c>
      <c r="F46" s="25"/>
      <c r="G46" s="25">
        <v>8025</v>
      </c>
      <c r="H46" s="25">
        <v>3580</v>
      </c>
      <c r="I46" s="25">
        <v>1552</v>
      </c>
      <c r="J46" s="25">
        <v>14118</v>
      </c>
      <c r="K46" s="49">
        <f t="shared" si="10"/>
        <v>2.9115281501340484</v>
      </c>
      <c r="L46" s="25">
        <v>765</v>
      </c>
      <c r="M46" s="25">
        <v>29563</v>
      </c>
      <c r="N46" s="49">
        <f t="shared" si="11"/>
        <v>6.096720973396577</v>
      </c>
      <c r="O46" s="25">
        <v>954</v>
      </c>
      <c r="P46" s="25">
        <v>214</v>
      </c>
      <c r="Q46" s="25">
        <v>6</v>
      </c>
      <c r="R46" s="169">
        <v>13410</v>
      </c>
      <c r="S46" s="169">
        <v>2750</v>
      </c>
      <c r="T46" s="169">
        <v>9000</v>
      </c>
      <c r="U46" s="169">
        <v>10000</v>
      </c>
      <c r="V46" s="85">
        <f t="shared" si="12"/>
        <v>35160</v>
      </c>
      <c r="W46" s="39">
        <f t="shared" si="13"/>
        <v>7.250979583419261</v>
      </c>
      <c r="X46" s="169">
        <v>2911</v>
      </c>
      <c r="Y46" s="85">
        <v>51401</v>
      </c>
      <c r="Z46" s="80">
        <f t="shared" si="9"/>
        <v>10.600329964941224</v>
      </c>
      <c r="AA46" s="81">
        <f t="shared" si="14"/>
        <v>0.6840333845645027</v>
      </c>
      <c r="AB46" s="177">
        <v>63955</v>
      </c>
      <c r="AC46" s="58">
        <f t="shared" si="15"/>
        <v>13.189317385027842</v>
      </c>
      <c r="AD46" s="85">
        <v>13646</v>
      </c>
      <c r="AE46" s="80">
        <f t="shared" si="16"/>
        <v>2.8141884924726748</v>
      </c>
      <c r="AF46" s="27">
        <f t="shared" si="17"/>
        <v>0.21336877491986553</v>
      </c>
      <c r="AG46" s="85">
        <v>11344</v>
      </c>
      <c r="AH46" s="85">
        <v>33509</v>
      </c>
      <c r="AI46" s="85">
        <v>2476</v>
      </c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</row>
    <row r="47" spans="1:129" s="84" customFormat="1" ht="12.75">
      <c r="A47" s="15" t="s">
        <v>1</v>
      </c>
      <c r="B47" s="15" t="s">
        <v>43</v>
      </c>
      <c r="C47" s="25">
        <v>698</v>
      </c>
      <c r="D47" s="25" t="s">
        <v>120</v>
      </c>
      <c r="E47" s="25" t="s">
        <v>123</v>
      </c>
      <c r="F47" s="25"/>
      <c r="G47" s="25">
        <v>5505</v>
      </c>
      <c r="H47" s="25">
        <v>2385</v>
      </c>
      <c r="I47" s="25">
        <v>0</v>
      </c>
      <c r="J47" s="25">
        <v>8861</v>
      </c>
      <c r="K47" s="49">
        <f t="shared" si="10"/>
        <v>12.694842406876791</v>
      </c>
      <c r="L47" s="25">
        <v>229</v>
      </c>
      <c r="M47" s="25">
        <v>5901</v>
      </c>
      <c r="N47" s="49">
        <f t="shared" si="11"/>
        <v>8.454154727793696</v>
      </c>
      <c r="O47" s="25">
        <v>307</v>
      </c>
      <c r="P47" s="25">
        <v>93</v>
      </c>
      <c r="Q47" s="25">
        <v>2</v>
      </c>
      <c r="R47" s="169">
        <v>2577</v>
      </c>
      <c r="S47" s="169">
        <v>2200</v>
      </c>
      <c r="T47" s="169">
        <v>600</v>
      </c>
      <c r="U47" s="169">
        <v>2000</v>
      </c>
      <c r="V47" s="85">
        <f t="shared" si="12"/>
        <v>7377</v>
      </c>
      <c r="W47" s="39">
        <f t="shared" si="13"/>
        <v>10.568767908309455</v>
      </c>
      <c r="X47" s="169">
        <v>2517</v>
      </c>
      <c r="Y47" s="85">
        <v>13067</v>
      </c>
      <c r="Z47" s="80">
        <f t="shared" si="9"/>
        <v>18.72063037249284</v>
      </c>
      <c r="AA47" s="81">
        <f t="shared" si="14"/>
        <v>0.5645519246957986</v>
      </c>
      <c r="AB47" s="177">
        <v>12052</v>
      </c>
      <c r="AC47" s="58">
        <f t="shared" si="15"/>
        <v>17.266475644699142</v>
      </c>
      <c r="AD47" s="85">
        <v>3525</v>
      </c>
      <c r="AE47" s="80">
        <f t="shared" si="16"/>
        <v>5.0501432664756445</v>
      </c>
      <c r="AF47" s="27">
        <f t="shared" si="17"/>
        <v>0.29248257550614004</v>
      </c>
      <c r="AG47" s="85">
        <v>4511</v>
      </c>
      <c r="AH47" s="85">
        <v>4889</v>
      </c>
      <c r="AI47" s="85">
        <v>888</v>
      </c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</row>
    <row r="48" spans="1:129" ht="12.75">
      <c r="A48" s="15" t="s">
        <v>119</v>
      </c>
      <c r="B48" s="15" t="s">
        <v>37</v>
      </c>
      <c r="C48" s="25">
        <v>1568</v>
      </c>
      <c r="D48" s="25" t="s">
        <v>121</v>
      </c>
      <c r="E48" s="25" t="s">
        <v>97</v>
      </c>
      <c r="F48" s="25"/>
      <c r="G48" s="25">
        <v>5462</v>
      </c>
      <c r="H48" s="25">
        <v>2607</v>
      </c>
      <c r="I48" s="25">
        <v>996</v>
      </c>
      <c r="J48" s="25">
        <v>9937</v>
      </c>
      <c r="K48" s="49">
        <f t="shared" si="10"/>
        <v>6.3373724489795915</v>
      </c>
      <c r="L48" s="25">
        <v>436</v>
      </c>
      <c r="M48" s="25">
        <v>7818</v>
      </c>
      <c r="N48" s="49">
        <f t="shared" si="11"/>
        <v>4.985969387755102</v>
      </c>
      <c r="O48" s="25">
        <v>113</v>
      </c>
      <c r="P48" s="25">
        <v>75</v>
      </c>
      <c r="Q48" s="25">
        <v>2</v>
      </c>
      <c r="R48" s="169">
        <v>1460</v>
      </c>
      <c r="S48" s="169">
        <v>31587</v>
      </c>
      <c r="T48" s="169">
        <v>0</v>
      </c>
      <c r="U48" s="169">
        <v>0</v>
      </c>
      <c r="V48" s="85">
        <f t="shared" si="12"/>
        <v>33047</v>
      </c>
      <c r="W48" s="39">
        <f t="shared" si="13"/>
        <v>21.075892857142858</v>
      </c>
      <c r="X48" s="169">
        <v>2012</v>
      </c>
      <c r="Y48" s="85">
        <v>36745</v>
      </c>
      <c r="Z48" s="80">
        <f t="shared" si="9"/>
        <v>23.434311224489797</v>
      </c>
      <c r="AA48" s="81">
        <f t="shared" si="14"/>
        <v>0.8993604572050619</v>
      </c>
      <c r="AB48" s="177">
        <v>28215</v>
      </c>
      <c r="AC48" s="58">
        <f t="shared" si="15"/>
        <v>17.994260204081634</v>
      </c>
      <c r="AD48" s="85">
        <v>8215</v>
      </c>
      <c r="AE48" s="80">
        <f t="shared" si="16"/>
        <v>5.239158163265306</v>
      </c>
      <c r="AF48" s="27">
        <f t="shared" si="17"/>
        <v>0.291157185894028</v>
      </c>
      <c r="AG48" s="85">
        <v>8137</v>
      </c>
      <c r="AH48" s="85">
        <v>11803</v>
      </c>
      <c r="AI48" s="85">
        <v>2824</v>
      </c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</row>
    <row r="49" spans="1:129" ht="12.75">
      <c r="A49" s="15" t="s">
        <v>118</v>
      </c>
      <c r="B49" s="15" t="s">
        <v>45</v>
      </c>
      <c r="C49" s="25">
        <v>444</v>
      </c>
      <c r="D49" s="25" t="s">
        <v>120</v>
      </c>
      <c r="E49" s="25" t="s">
        <v>123</v>
      </c>
      <c r="F49" s="25"/>
      <c r="G49" s="25">
        <v>3732</v>
      </c>
      <c r="H49" s="25">
        <v>1997</v>
      </c>
      <c r="I49" s="25">
        <v>376</v>
      </c>
      <c r="J49" s="25">
        <v>8733</v>
      </c>
      <c r="K49" s="49">
        <f t="shared" si="10"/>
        <v>19.66891891891892</v>
      </c>
      <c r="L49" s="25">
        <v>113</v>
      </c>
      <c r="M49" s="25">
        <v>8346</v>
      </c>
      <c r="N49" s="49">
        <f t="shared" si="11"/>
        <v>18.7972972972973</v>
      </c>
      <c r="O49" s="25">
        <v>28</v>
      </c>
      <c r="P49" s="25">
        <v>7</v>
      </c>
      <c r="Q49" s="25">
        <v>2</v>
      </c>
      <c r="R49" s="169">
        <v>1593</v>
      </c>
      <c r="S49" s="169">
        <v>2400</v>
      </c>
      <c r="T49" s="169">
        <v>800</v>
      </c>
      <c r="U49" s="169">
        <v>1100</v>
      </c>
      <c r="V49" s="85">
        <f t="shared" si="12"/>
        <v>5893</v>
      </c>
      <c r="W49" s="39">
        <f t="shared" si="13"/>
        <v>13.272522522522523</v>
      </c>
      <c r="X49" s="169">
        <v>2479</v>
      </c>
      <c r="Y49" s="85">
        <v>10184</v>
      </c>
      <c r="Z49" s="80">
        <f t="shared" si="9"/>
        <v>22.936936936936938</v>
      </c>
      <c r="AA49" s="81">
        <f t="shared" si="14"/>
        <v>0.5786527886881383</v>
      </c>
      <c r="AB49" s="177">
        <v>12306</v>
      </c>
      <c r="AC49" s="58">
        <f t="shared" si="15"/>
        <v>27.716216216216218</v>
      </c>
      <c r="AD49" s="85">
        <v>349</v>
      </c>
      <c r="AE49" s="80">
        <f t="shared" si="16"/>
        <v>0.786036036036036</v>
      </c>
      <c r="AF49" s="27">
        <f t="shared" si="17"/>
        <v>0.028360149520559076</v>
      </c>
      <c r="AG49" s="85">
        <v>4680</v>
      </c>
      <c r="AH49" s="85">
        <v>4680</v>
      </c>
      <c r="AI49" s="85">
        <v>682</v>
      </c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</row>
    <row r="50" spans="1:129" ht="12.75">
      <c r="A50" s="15" t="s">
        <v>1</v>
      </c>
      <c r="B50" s="15" t="s">
        <v>67</v>
      </c>
      <c r="C50" s="25">
        <v>350</v>
      </c>
      <c r="D50" s="25" t="s">
        <v>120</v>
      </c>
      <c r="E50" s="25" t="s">
        <v>123</v>
      </c>
      <c r="F50" s="25"/>
      <c r="G50" s="25">
        <v>7753</v>
      </c>
      <c r="H50" s="25">
        <v>3821</v>
      </c>
      <c r="I50" s="25">
        <v>2264</v>
      </c>
      <c r="J50" s="25">
        <v>14245</v>
      </c>
      <c r="K50" s="49">
        <f t="shared" si="10"/>
        <v>40.7</v>
      </c>
      <c r="L50" s="25">
        <v>242</v>
      </c>
      <c r="M50" s="25">
        <v>9243</v>
      </c>
      <c r="N50" s="49">
        <f t="shared" si="11"/>
        <v>26.408571428571427</v>
      </c>
      <c r="O50" s="25">
        <v>666</v>
      </c>
      <c r="P50" s="25">
        <v>127</v>
      </c>
      <c r="Q50" s="25">
        <v>2</v>
      </c>
      <c r="R50" s="169">
        <v>739</v>
      </c>
      <c r="S50" s="169">
        <v>0</v>
      </c>
      <c r="T50" s="169">
        <v>0</v>
      </c>
      <c r="U50" s="169">
        <v>5000</v>
      </c>
      <c r="V50" s="85">
        <f t="shared" si="12"/>
        <v>5739</v>
      </c>
      <c r="W50" s="39">
        <f t="shared" si="13"/>
        <v>16.397142857142857</v>
      </c>
      <c r="X50" s="169">
        <v>2632</v>
      </c>
      <c r="Y50" s="85">
        <v>33747</v>
      </c>
      <c r="Z50" s="80">
        <f t="shared" si="9"/>
        <v>96.42</v>
      </c>
      <c r="AA50" s="81">
        <f t="shared" si="14"/>
        <v>0.17005956084985333</v>
      </c>
      <c r="AB50" s="177">
        <v>37048</v>
      </c>
      <c r="AC50" s="58">
        <f t="shared" si="15"/>
        <v>105.85142857142857</v>
      </c>
      <c r="AD50" s="85">
        <v>5201</v>
      </c>
      <c r="AE50" s="80">
        <f t="shared" si="16"/>
        <v>14.86</v>
      </c>
      <c r="AF50" s="27">
        <f t="shared" si="17"/>
        <v>0.14038544590801122</v>
      </c>
      <c r="AG50" s="85">
        <v>8854</v>
      </c>
      <c r="AH50" s="85">
        <v>16651</v>
      </c>
      <c r="AI50" s="85">
        <v>294</v>
      </c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</row>
    <row r="51" spans="1:129" ht="12.75">
      <c r="A51" s="15" t="s">
        <v>119</v>
      </c>
      <c r="B51" s="15" t="s">
        <v>46</v>
      </c>
      <c r="C51" s="25">
        <v>13826</v>
      </c>
      <c r="D51" s="25" t="s">
        <v>121</v>
      </c>
      <c r="E51" s="25" t="s">
        <v>97</v>
      </c>
      <c r="F51" s="25"/>
      <c r="G51" s="25">
        <v>51600</v>
      </c>
      <c r="H51" s="25">
        <v>15398</v>
      </c>
      <c r="I51" s="25">
        <v>855</v>
      </c>
      <c r="J51" s="25">
        <v>91758</v>
      </c>
      <c r="K51" s="49">
        <f t="shared" si="10"/>
        <v>6.6366266454506</v>
      </c>
      <c r="L51" s="25">
        <v>2523</v>
      </c>
      <c r="M51" s="25">
        <v>99639</v>
      </c>
      <c r="N51" s="49">
        <f t="shared" si="11"/>
        <v>7.206639664400405</v>
      </c>
      <c r="O51" s="25">
        <v>2765</v>
      </c>
      <c r="P51" s="25">
        <v>2504</v>
      </c>
      <c r="Q51" s="25">
        <v>7</v>
      </c>
      <c r="R51" s="169">
        <v>11164</v>
      </c>
      <c r="S51" s="169">
        <v>409752</v>
      </c>
      <c r="T51" s="169">
        <v>0</v>
      </c>
      <c r="U51" s="169">
        <v>0</v>
      </c>
      <c r="V51" s="85">
        <f t="shared" si="12"/>
        <v>420916</v>
      </c>
      <c r="W51" s="39">
        <f t="shared" si="13"/>
        <v>30.443801533342977</v>
      </c>
      <c r="X51" s="169">
        <v>5275</v>
      </c>
      <c r="Y51" s="85">
        <v>469215</v>
      </c>
      <c r="Z51" s="80">
        <f t="shared" si="9"/>
        <v>33.937147403442786</v>
      </c>
      <c r="AA51" s="81">
        <f t="shared" si="14"/>
        <v>0.8970642456016964</v>
      </c>
      <c r="AB51" s="177">
        <v>450763</v>
      </c>
      <c r="AC51" s="58">
        <f t="shared" si="15"/>
        <v>32.602560393461594</v>
      </c>
      <c r="AD51" s="85">
        <v>58295</v>
      </c>
      <c r="AE51" s="80">
        <f t="shared" si="16"/>
        <v>4.216331549255027</v>
      </c>
      <c r="AF51" s="27">
        <f t="shared" si="17"/>
        <v>0.12932516644001393</v>
      </c>
      <c r="AG51" s="85">
        <v>44770</v>
      </c>
      <c r="AH51" s="85">
        <v>250874</v>
      </c>
      <c r="AI51" s="85">
        <v>4485</v>
      </c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</row>
    <row r="52" spans="1:129" s="84" customFormat="1" ht="12.75">
      <c r="A52" s="15" t="s">
        <v>2</v>
      </c>
      <c r="B52" s="15" t="s">
        <v>47</v>
      </c>
      <c r="C52" s="25">
        <v>1555</v>
      </c>
      <c r="D52" s="25" t="s">
        <v>121</v>
      </c>
      <c r="E52" s="25" t="s">
        <v>123</v>
      </c>
      <c r="F52" s="25"/>
      <c r="G52" s="25">
        <v>6597</v>
      </c>
      <c r="H52" s="25">
        <v>2983</v>
      </c>
      <c r="I52" s="25">
        <v>1100</v>
      </c>
      <c r="J52" s="25">
        <v>10823</v>
      </c>
      <c r="K52" s="49">
        <f t="shared" si="10"/>
        <v>6.960128617363344</v>
      </c>
      <c r="L52" s="25">
        <v>458</v>
      </c>
      <c r="M52" s="25">
        <v>18583</v>
      </c>
      <c r="N52" s="49">
        <f t="shared" si="11"/>
        <v>11.95048231511254</v>
      </c>
      <c r="O52" s="25">
        <v>228</v>
      </c>
      <c r="P52" s="25">
        <v>81</v>
      </c>
      <c r="Q52" s="25">
        <v>3</v>
      </c>
      <c r="R52" s="169">
        <v>8567</v>
      </c>
      <c r="S52" s="169">
        <v>21000</v>
      </c>
      <c r="T52" s="169">
        <v>6000</v>
      </c>
      <c r="U52" s="169">
        <v>0</v>
      </c>
      <c r="V52" s="85">
        <f t="shared" si="12"/>
        <v>35567</v>
      </c>
      <c r="W52" s="39">
        <f t="shared" si="13"/>
        <v>22.87266881028939</v>
      </c>
      <c r="X52" s="169">
        <v>2302</v>
      </c>
      <c r="Y52" s="85">
        <v>55685</v>
      </c>
      <c r="Z52" s="80">
        <f t="shared" si="9"/>
        <v>35.81028938906753</v>
      </c>
      <c r="AA52" s="81">
        <f t="shared" si="14"/>
        <v>0.6387177875549969</v>
      </c>
      <c r="AB52" s="177">
        <v>46380</v>
      </c>
      <c r="AC52" s="58">
        <f t="shared" si="15"/>
        <v>29.826366559485532</v>
      </c>
      <c r="AD52" s="85">
        <v>6783</v>
      </c>
      <c r="AE52" s="80">
        <f t="shared" si="16"/>
        <v>4.362057877813505</v>
      </c>
      <c r="AF52" s="27">
        <f t="shared" si="17"/>
        <v>0.146248382923674</v>
      </c>
      <c r="AG52" s="85">
        <v>10712</v>
      </c>
      <c r="AH52" s="85">
        <v>18537</v>
      </c>
      <c r="AI52" s="85">
        <v>939</v>
      </c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</row>
    <row r="53" spans="1:129" ht="12.75">
      <c r="A53" s="15" t="s">
        <v>119</v>
      </c>
      <c r="B53" s="15" t="s">
        <v>48</v>
      </c>
      <c r="C53" s="25">
        <v>490</v>
      </c>
      <c r="D53" s="25" t="s">
        <v>120</v>
      </c>
      <c r="E53" s="25" t="s">
        <v>123</v>
      </c>
      <c r="F53" s="25"/>
      <c r="G53" s="25">
        <v>4990</v>
      </c>
      <c r="H53" s="25">
        <v>2795</v>
      </c>
      <c r="I53" s="25">
        <v>118</v>
      </c>
      <c r="J53" s="25">
        <v>8097</v>
      </c>
      <c r="K53" s="49">
        <f t="shared" si="10"/>
        <v>16.524489795918367</v>
      </c>
      <c r="L53" s="25">
        <v>409</v>
      </c>
      <c r="M53" s="25">
        <v>11937</v>
      </c>
      <c r="N53" s="49">
        <f t="shared" si="11"/>
        <v>24.36122448979592</v>
      </c>
      <c r="O53" s="25">
        <v>146</v>
      </c>
      <c r="P53" s="25">
        <v>88</v>
      </c>
      <c r="Q53" s="25">
        <v>2</v>
      </c>
      <c r="R53" s="169">
        <v>1616</v>
      </c>
      <c r="S53" s="169">
        <v>6000</v>
      </c>
      <c r="T53" s="169">
        <v>700</v>
      </c>
      <c r="U53" s="169">
        <v>600</v>
      </c>
      <c r="V53" s="85">
        <f t="shared" si="12"/>
        <v>8916</v>
      </c>
      <c r="W53" s="39">
        <f t="shared" si="13"/>
        <v>18.195918367346938</v>
      </c>
      <c r="X53" s="169">
        <v>2280</v>
      </c>
      <c r="Y53" s="85">
        <v>12270</v>
      </c>
      <c r="Z53" s="80">
        <f t="shared" si="9"/>
        <v>25.040816326530614</v>
      </c>
      <c r="AA53" s="81">
        <f t="shared" si="14"/>
        <v>0.7266503667481663</v>
      </c>
      <c r="AB53" s="177">
        <v>14003</v>
      </c>
      <c r="AC53" s="58">
        <f t="shared" si="15"/>
        <v>28.577551020408162</v>
      </c>
      <c r="AD53" s="85">
        <v>2540</v>
      </c>
      <c r="AE53" s="80">
        <f t="shared" si="16"/>
        <v>5.183673469387755</v>
      </c>
      <c r="AF53" s="27">
        <f t="shared" si="17"/>
        <v>0.18138970220667</v>
      </c>
      <c r="AG53" s="85">
        <v>7147</v>
      </c>
      <c r="AH53" s="85">
        <v>7147</v>
      </c>
      <c r="AI53" s="85">
        <v>2778</v>
      </c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</row>
    <row r="54" spans="1:129" ht="12.75">
      <c r="A54" s="15" t="s">
        <v>119</v>
      </c>
      <c r="B54" s="15" t="s">
        <v>38</v>
      </c>
      <c r="C54" s="25">
        <v>4258</v>
      </c>
      <c r="D54" s="25" t="s">
        <v>121</v>
      </c>
      <c r="E54" s="25" t="s">
        <v>97</v>
      </c>
      <c r="F54" s="25"/>
      <c r="G54" s="25">
        <v>5212</v>
      </c>
      <c r="H54" s="25">
        <v>3162</v>
      </c>
      <c r="I54" s="25">
        <v>225</v>
      </c>
      <c r="J54" s="25">
        <v>9264</v>
      </c>
      <c r="K54" s="49">
        <f t="shared" si="10"/>
        <v>2.1756693283231563</v>
      </c>
      <c r="L54" s="25">
        <v>475</v>
      </c>
      <c r="M54" s="25">
        <v>17071</v>
      </c>
      <c r="N54" s="49">
        <f t="shared" si="11"/>
        <v>4.009159229685299</v>
      </c>
      <c r="O54" s="25">
        <v>174</v>
      </c>
      <c r="P54" s="25">
        <v>153</v>
      </c>
      <c r="Q54" s="25">
        <v>3</v>
      </c>
      <c r="R54" s="169">
        <v>3416</v>
      </c>
      <c r="S54" s="169">
        <v>38025</v>
      </c>
      <c r="T54" s="169">
        <v>0</v>
      </c>
      <c r="U54" s="169">
        <v>0</v>
      </c>
      <c r="V54" s="85">
        <f t="shared" si="12"/>
        <v>41441</v>
      </c>
      <c r="W54" s="39">
        <f t="shared" si="13"/>
        <v>9.732503522780648</v>
      </c>
      <c r="X54" s="169">
        <v>2455</v>
      </c>
      <c r="Y54" s="85">
        <v>48165</v>
      </c>
      <c r="Z54" s="80">
        <f t="shared" si="9"/>
        <v>11.311648661343353</v>
      </c>
      <c r="AA54" s="81">
        <f t="shared" si="14"/>
        <v>0.8603965535139624</v>
      </c>
      <c r="AB54" s="177">
        <v>43695</v>
      </c>
      <c r="AC54" s="58">
        <f t="shared" si="15"/>
        <v>10.261860028182245</v>
      </c>
      <c r="AD54" s="85">
        <v>8239</v>
      </c>
      <c r="AE54" s="80">
        <f t="shared" si="16"/>
        <v>1.9349459840300611</v>
      </c>
      <c r="AF54" s="27">
        <f t="shared" si="17"/>
        <v>0.18855704313994737</v>
      </c>
      <c r="AG54" s="85">
        <v>16000</v>
      </c>
      <c r="AH54" s="85">
        <v>19872</v>
      </c>
      <c r="AI54" s="85">
        <v>754</v>
      </c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</row>
    <row r="55" spans="1:129" ht="12.75">
      <c r="A55" s="15" t="s">
        <v>119</v>
      </c>
      <c r="B55" s="15" t="s">
        <v>49</v>
      </c>
      <c r="C55" s="25">
        <v>1841</v>
      </c>
      <c r="D55" s="25" t="s">
        <v>120</v>
      </c>
      <c r="E55" s="25" t="s">
        <v>123</v>
      </c>
      <c r="F55" s="25"/>
      <c r="G55" s="25">
        <v>10754</v>
      </c>
      <c r="H55" s="25">
        <v>4752</v>
      </c>
      <c r="I55" s="25">
        <v>1559</v>
      </c>
      <c r="J55" s="25">
        <v>20276</v>
      </c>
      <c r="K55" s="49">
        <f t="shared" si="10"/>
        <v>11.01357957631722</v>
      </c>
      <c r="L55" s="25">
        <v>679</v>
      </c>
      <c r="M55" s="25">
        <v>13860</v>
      </c>
      <c r="N55" s="49">
        <f t="shared" si="11"/>
        <v>7.52851711026616</v>
      </c>
      <c r="O55" s="25">
        <v>105</v>
      </c>
      <c r="P55" s="25">
        <v>139</v>
      </c>
      <c r="Q55" s="25">
        <v>2</v>
      </c>
      <c r="R55" s="169">
        <v>2024</v>
      </c>
      <c r="S55" s="169">
        <v>10600</v>
      </c>
      <c r="T55" s="169">
        <v>5900</v>
      </c>
      <c r="U55" s="169">
        <v>0</v>
      </c>
      <c r="V55" s="85">
        <f t="shared" si="12"/>
        <v>18524</v>
      </c>
      <c r="W55" s="39">
        <f t="shared" si="13"/>
        <v>10.061922868006517</v>
      </c>
      <c r="X55" s="169">
        <v>2218</v>
      </c>
      <c r="Y55" s="85">
        <v>44092</v>
      </c>
      <c r="Z55" s="80">
        <f t="shared" si="9"/>
        <v>23.950027159152633</v>
      </c>
      <c r="AA55" s="81">
        <f t="shared" si="14"/>
        <v>0.42012156400254014</v>
      </c>
      <c r="AB55" s="177">
        <v>45595</v>
      </c>
      <c r="AC55" s="58">
        <f t="shared" si="15"/>
        <v>24.766431287343835</v>
      </c>
      <c r="AD55" s="85">
        <v>7095</v>
      </c>
      <c r="AE55" s="80">
        <f t="shared" si="16"/>
        <v>3.8538837588267247</v>
      </c>
      <c r="AF55" s="27">
        <f t="shared" si="17"/>
        <v>0.15560916767189384</v>
      </c>
      <c r="AG55" s="85">
        <v>12984</v>
      </c>
      <c r="AH55" s="85">
        <v>16304</v>
      </c>
      <c r="AI55" s="85">
        <v>22866</v>
      </c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</row>
    <row r="56" spans="1:129" ht="12.75">
      <c r="A56" s="15" t="s">
        <v>119</v>
      </c>
      <c r="B56" s="15" t="s">
        <v>50</v>
      </c>
      <c r="C56" s="25">
        <v>13521</v>
      </c>
      <c r="D56" s="25" t="s">
        <v>121</v>
      </c>
      <c r="E56" s="25" t="s">
        <v>99</v>
      </c>
      <c r="F56" s="25"/>
      <c r="G56" s="25">
        <v>45012</v>
      </c>
      <c r="H56" s="25">
        <v>11423</v>
      </c>
      <c r="I56" s="25">
        <v>1223</v>
      </c>
      <c r="J56" s="25">
        <v>90744</v>
      </c>
      <c r="K56" s="49">
        <f t="shared" si="10"/>
        <v>6.711337918792989</v>
      </c>
      <c r="L56" s="25">
        <v>3508</v>
      </c>
      <c r="M56" s="25">
        <v>73798</v>
      </c>
      <c r="N56" s="49">
        <f t="shared" si="11"/>
        <v>5.458028252348199</v>
      </c>
      <c r="O56" s="25">
        <v>815</v>
      </c>
      <c r="P56" s="25">
        <v>2455</v>
      </c>
      <c r="Q56" s="25">
        <v>8</v>
      </c>
      <c r="R56" s="169">
        <v>10788</v>
      </c>
      <c r="S56" s="169">
        <v>0</v>
      </c>
      <c r="T56" s="169">
        <v>323800</v>
      </c>
      <c r="U56" s="169">
        <v>0</v>
      </c>
      <c r="V56" s="85">
        <f t="shared" si="12"/>
        <v>334588</v>
      </c>
      <c r="W56" s="39">
        <f t="shared" si="13"/>
        <v>24.74580282523482</v>
      </c>
      <c r="X56" s="169">
        <v>65906</v>
      </c>
      <c r="Y56" s="85">
        <v>443821</v>
      </c>
      <c r="Z56" s="80">
        <f t="shared" si="9"/>
        <v>32.82456918866948</v>
      </c>
      <c r="AA56" s="81">
        <f t="shared" si="14"/>
        <v>0.7538805058796226</v>
      </c>
      <c r="AB56" s="177">
        <v>500434</v>
      </c>
      <c r="AC56" s="58">
        <f t="shared" si="15"/>
        <v>37.01161156719178</v>
      </c>
      <c r="AD56" s="85">
        <v>82609</v>
      </c>
      <c r="AE56" s="80">
        <f t="shared" si="16"/>
        <v>6.109681236594926</v>
      </c>
      <c r="AF56" s="27">
        <f t="shared" si="17"/>
        <v>0.1650747151472522</v>
      </c>
      <c r="AG56" s="85">
        <v>46396</v>
      </c>
      <c r="AH56" s="85">
        <v>222612</v>
      </c>
      <c r="AI56" s="85">
        <v>697</v>
      </c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</row>
    <row r="57" spans="1:129" s="84" customFormat="1" ht="12.75">
      <c r="A57" s="15" t="s">
        <v>2</v>
      </c>
      <c r="B57" s="15" t="s">
        <v>17</v>
      </c>
      <c r="C57" s="25">
        <v>1171</v>
      </c>
      <c r="D57" s="25" t="s">
        <v>121</v>
      </c>
      <c r="E57" s="25" t="s">
        <v>97</v>
      </c>
      <c r="F57" s="25"/>
      <c r="G57" s="25">
        <v>5948</v>
      </c>
      <c r="H57" s="25">
        <v>2799</v>
      </c>
      <c r="I57" s="25">
        <v>639</v>
      </c>
      <c r="J57" s="25">
        <v>10447</v>
      </c>
      <c r="K57" s="49">
        <f t="shared" si="10"/>
        <v>8.921434671221178</v>
      </c>
      <c r="L57" s="25">
        <v>452</v>
      </c>
      <c r="M57" s="25">
        <v>8872</v>
      </c>
      <c r="N57" s="49">
        <f t="shared" si="11"/>
        <v>7.576430401366354</v>
      </c>
      <c r="O57" s="25">
        <v>340</v>
      </c>
      <c r="P57" s="25">
        <v>108</v>
      </c>
      <c r="Q57" s="25">
        <v>2</v>
      </c>
      <c r="R57" s="169">
        <v>6933</v>
      </c>
      <c r="S57" s="169">
        <v>6800</v>
      </c>
      <c r="T57" s="169">
        <v>0</v>
      </c>
      <c r="U57" s="169">
        <v>0</v>
      </c>
      <c r="V57" s="85">
        <f t="shared" si="12"/>
        <v>13733</v>
      </c>
      <c r="W57" s="39">
        <f t="shared" si="13"/>
        <v>11.727583262169086</v>
      </c>
      <c r="X57" s="169">
        <v>1989</v>
      </c>
      <c r="Y57" s="85">
        <v>17646</v>
      </c>
      <c r="Z57" s="80">
        <f t="shared" si="9"/>
        <v>15.069171648163962</v>
      </c>
      <c r="AA57" s="81">
        <f t="shared" si="14"/>
        <v>0.7782500283350334</v>
      </c>
      <c r="AB57" s="177">
        <v>17373</v>
      </c>
      <c r="AC57" s="58">
        <f t="shared" si="15"/>
        <v>14.836037574722459</v>
      </c>
      <c r="AD57" s="85">
        <v>6041</v>
      </c>
      <c r="AE57" s="80">
        <f t="shared" si="16"/>
        <v>5.158838599487617</v>
      </c>
      <c r="AF57" s="27">
        <f t="shared" si="17"/>
        <v>0.3477234789616071</v>
      </c>
      <c r="AG57" s="85">
        <v>6760</v>
      </c>
      <c r="AH57" s="85">
        <v>7224</v>
      </c>
      <c r="AI57" s="85">
        <v>358</v>
      </c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</row>
    <row r="58" spans="1:129" ht="12.75">
      <c r="A58" s="15" t="s">
        <v>1</v>
      </c>
      <c r="B58" s="15" t="s">
        <v>52</v>
      </c>
      <c r="C58" s="25">
        <v>239</v>
      </c>
      <c r="D58" s="25" t="s">
        <v>120</v>
      </c>
      <c r="E58" s="25" t="s">
        <v>97</v>
      </c>
      <c r="F58" s="25"/>
      <c r="G58" s="25">
        <v>1010</v>
      </c>
      <c r="H58" s="25">
        <v>752</v>
      </c>
      <c r="I58" s="25">
        <v>490</v>
      </c>
      <c r="J58" s="25">
        <v>2403</v>
      </c>
      <c r="K58" s="49">
        <f t="shared" si="10"/>
        <v>10.05439330543933</v>
      </c>
      <c r="L58" s="25">
        <v>8</v>
      </c>
      <c r="M58" s="25">
        <v>1245</v>
      </c>
      <c r="N58" s="49">
        <f t="shared" si="11"/>
        <v>5.2092050209205025</v>
      </c>
      <c r="O58" s="25">
        <v>130</v>
      </c>
      <c r="P58" s="25">
        <v>45</v>
      </c>
      <c r="Q58" s="25">
        <v>1</v>
      </c>
      <c r="R58" s="169">
        <v>883</v>
      </c>
      <c r="S58" s="169">
        <v>400</v>
      </c>
      <c r="T58" s="169">
        <v>0</v>
      </c>
      <c r="U58" s="169">
        <v>250</v>
      </c>
      <c r="V58" s="85">
        <f t="shared" si="12"/>
        <v>1533</v>
      </c>
      <c r="W58" s="39">
        <f t="shared" si="13"/>
        <v>6.414225941422594</v>
      </c>
      <c r="X58" s="169">
        <v>1791</v>
      </c>
      <c r="Y58" s="85">
        <v>3833</v>
      </c>
      <c r="Z58" s="80">
        <f t="shared" si="9"/>
        <v>16.03765690376569</v>
      </c>
      <c r="AA58" s="81">
        <f t="shared" si="14"/>
        <v>0.3999478215497</v>
      </c>
      <c r="AB58" s="177">
        <v>10241</v>
      </c>
      <c r="AC58" s="58">
        <f t="shared" si="15"/>
        <v>42.84937238493724</v>
      </c>
      <c r="AD58" s="85">
        <v>383</v>
      </c>
      <c r="AE58" s="80">
        <f t="shared" si="16"/>
        <v>1.602510460251046</v>
      </c>
      <c r="AF58" s="27">
        <f t="shared" si="17"/>
        <v>0.03739869153402988</v>
      </c>
      <c r="AG58" s="85">
        <v>560</v>
      </c>
      <c r="AH58" s="85">
        <v>560</v>
      </c>
      <c r="AI58" s="85">
        <v>352</v>
      </c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</row>
    <row r="59" spans="1:129" ht="12.75">
      <c r="A59" s="15" t="s">
        <v>2</v>
      </c>
      <c r="B59" s="15" t="s">
        <v>53</v>
      </c>
      <c r="C59" s="25">
        <v>19195</v>
      </c>
      <c r="D59" s="25" t="s">
        <v>120</v>
      </c>
      <c r="E59" s="25" t="s">
        <v>99</v>
      </c>
      <c r="F59" s="25"/>
      <c r="G59" s="25">
        <v>37508</v>
      </c>
      <c r="H59" s="25">
        <v>14973</v>
      </c>
      <c r="I59" s="25">
        <v>0</v>
      </c>
      <c r="J59" s="25">
        <v>57430</v>
      </c>
      <c r="K59" s="49">
        <f t="shared" si="10"/>
        <v>2.9919249804636623</v>
      </c>
      <c r="L59" s="25">
        <v>1126</v>
      </c>
      <c r="M59" s="25">
        <v>100534</v>
      </c>
      <c r="N59" s="49">
        <f t="shared" si="11"/>
        <v>5.237509768168794</v>
      </c>
      <c r="O59" s="25">
        <v>1133</v>
      </c>
      <c r="P59" s="25">
        <v>1084</v>
      </c>
      <c r="Q59" s="25">
        <v>12</v>
      </c>
      <c r="R59" s="169">
        <v>19204</v>
      </c>
      <c r="S59" s="169">
        <v>0</v>
      </c>
      <c r="T59" s="169">
        <v>6000</v>
      </c>
      <c r="U59" s="169">
        <v>344830</v>
      </c>
      <c r="V59" s="85">
        <f t="shared" si="12"/>
        <v>370034</v>
      </c>
      <c r="W59" s="39">
        <f t="shared" si="13"/>
        <v>19.27762438134931</v>
      </c>
      <c r="X59" s="169">
        <v>5593</v>
      </c>
      <c r="Y59" s="85">
        <v>403729</v>
      </c>
      <c r="Z59" s="80">
        <f t="shared" si="9"/>
        <v>21.03302943474863</v>
      </c>
      <c r="AA59" s="81">
        <f t="shared" si="14"/>
        <v>0.9165405507159505</v>
      </c>
      <c r="AB59" s="177">
        <v>388056</v>
      </c>
      <c r="AC59" s="58">
        <f t="shared" si="15"/>
        <v>20.216514717374316</v>
      </c>
      <c r="AD59" s="85">
        <v>25381</v>
      </c>
      <c r="AE59" s="80">
        <f t="shared" si="16"/>
        <v>1.3222714248502214</v>
      </c>
      <c r="AF59" s="27">
        <f t="shared" si="17"/>
        <v>0.06540550848331168</v>
      </c>
      <c r="AG59" s="85">
        <v>59711</v>
      </c>
      <c r="AH59" s="85">
        <v>249475</v>
      </c>
      <c r="AI59" s="85">
        <v>1051</v>
      </c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</row>
    <row r="60" spans="1:129" ht="12.75">
      <c r="A60" s="15" t="s">
        <v>2</v>
      </c>
      <c r="B60" s="15" t="s">
        <v>54</v>
      </c>
      <c r="C60" s="25">
        <v>473</v>
      </c>
      <c r="D60" s="25" t="s">
        <v>121</v>
      </c>
      <c r="E60" s="25" t="s">
        <v>123</v>
      </c>
      <c r="F60" s="25"/>
      <c r="G60" s="25">
        <v>4398</v>
      </c>
      <c r="H60" s="25">
        <v>1953</v>
      </c>
      <c r="I60" s="25">
        <v>698</v>
      </c>
      <c r="J60" s="25">
        <v>7430</v>
      </c>
      <c r="K60" s="49">
        <f t="shared" si="10"/>
        <v>15.708245243128964</v>
      </c>
      <c r="L60" s="25">
        <v>465</v>
      </c>
      <c r="M60" s="25">
        <v>14785</v>
      </c>
      <c r="N60" s="49">
        <f t="shared" si="11"/>
        <v>31.257928118393234</v>
      </c>
      <c r="O60" s="25">
        <v>446</v>
      </c>
      <c r="P60" s="25">
        <v>128</v>
      </c>
      <c r="Q60" s="25">
        <v>1</v>
      </c>
      <c r="R60" s="169">
        <v>0</v>
      </c>
      <c r="S60" s="169">
        <v>2000</v>
      </c>
      <c r="T60" s="169">
        <v>2000</v>
      </c>
      <c r="U60" s="169">
        <v>0</v>
      </c>
      <c r="V60" s="85">
        <f t="shared" si="12"/>
        <v>4000</v>
      </c>
      <c r="W60" s="39">
        <f t="shared" si="13"/>
        <v>8.456659619450317</v>
      </c>
      <c r="X60" s="169">
        <v>1875</v>
      </c>
      <c r="Y60" s="85">
        <v>10956</v>
      </c>
      <c r="Z60" s="80">
        <f t="shared" si="9"/>
        <v>23.162790697674417</v>
      </c>
      <c r="AA60" s="81">
        <f t="shared" si="14"/>
        <v>0.36509675063891933</v>
      </c>
      <c r="AB60" s="177">
        <v>21634</v>
      </c>
      <c r="AC60" s="58">
        <f t="shared" si="15"/>
        <v>45.73784355179704</v>
      </c>
      <c r="AD60" s="85">
        <v>3864</v>
      </c>
      <c r="AE60" s="80">
        <f t="shared" si="16"/>
        <v>8.169133192389006</v>
      </c>
      <c r="AF60" s="27">
        <f t="shared" si="17"/>
        <v>0.1786077470648054</v>
      </c>
      <c r="AG60" s="85">
        <v>3304</v>
      </c>
      <c r="AH60" s="85">
        <v>9083</v>
      </c>
      <c r="AI60" s="85">
        <v>212</v>
      </c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</row>
    <row r="61" spans="1:129" ht="12.75">
      <c r="A61" s="15" t="s">
        <v>2</v>
      </c>
      <c r="B61" s="15" t="s">
        <v>56</v>
      </c>
      <c r="C61" s="25">
        <v>2435</v>
      </c>
      <c r="D61" s="25" t="s">
        <v>121</v>
      </c>
      <c r="E61" s="25" t="s">
        <v>123</v>
      </c>
      <c r="F61" s="25"/>
      <c r="G61" s="25">
        <v>13441</v>
      </c>
      <c r="H61" s="25">
        <v>5283</v>
      </c>
      <c r="I61" s="25">
        <v>812</v>
      </c>
      <c r="J61" s="25">
        <v>21701</v>
      </c>
      <c r="K61" s="49">
        <f t="shared" si="10"/>
        <v>8.912114989733059</v>
      </c>
      <c r="L61" s="25">
        <v>743</v>
      </c>
      <c r="M61" s="25">
        <v>26439</v>
      </c>
      <c r="N61" s="49">
        <f t="shared" si="11"/>
        <v>10.857905544147844</v>
      </c>
      <c r="O61" s="25">
        <v>320</v>
      </c>
      <c r="P61" s="25">
        <v>255</v>
      </c>
      <c r="Q61" s="25">
        <v>12</v>
      </c>
      <c r="R61" s="169">
        <v>9253</v>
      </c>
      <c r="S61" s="169">
        <v>9500</v>
      </c>
      <c r="T61" s="169">
        <v>10000</v>
      </c>
      <c r="U61" s="169">
        <v>25000</v>
      </c>
      <c r="V61" s="85">
        <f t="shared" si="12"/>
        <v>53753</v>
      </c>
      <c r="W61" s="39">
        <f t="shared" si="13"/>
        <v>22.075154004106775</v>
      </c>
      <c r="X61" s="169">
        <v>1661</v>
      </c>
      <c r="Y61" s="85">
        <v>60959</v>
      </c>
      <c r="Z61" s="80">
        <f t="shared" si="9"/>
        <v>25.034496919917864</v>
      </c>
      <c r="AA61" s="81">
        <f t="shared" si="14"/>
        <v>0.8817893994324054</v>
      </c>
      <c r="AB61" s="177">
        <v>56250</v>
      </c>
      <c r="AC61" s="58">
        <f t="shared" si="15"/>
        <v>23.100616016427104</v>
      </c>
      <c r="AD61" s="85">
        <v>9148</v>
      </c>
      <c r="AE61" s="80">
        <f t="shared" si="16"/>
        <v>3.7568788501026695</v>
      </c>
      <c r="AF61" s="27">
        <f t="shared" si="17"/>
        <v>0.16263111111111112</v>
      </c>
      <c r="AG61" s="85">
        <v>17300</v>
      </c>
      <c r="AH61" s="85">
        <v>26629</v>
      </c>
      <c r="AI61" s="85">
        <v>362</v>
      </c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</row>
    <row r="62" spans="1:129" s="84" customFormat="1" ht="12.75">
      <c r="A62" s="15" t="s">
        <v>118</v>
      </c>
      <c r="B62" s="15" t="s">
        <v>10</v>
      </c>
      <c r="C62" s="25">
        <v>2136</v>
      </c>
      <c r="D62" s="25" t="s">
        <v>120</v>
      </c>
      <c r="E62" s="25" t="s">
        <v>97</v>
      </c>
      <c r="F62" s="25"/>
      <c r="G62" s="25">
        <v>8565</v>
      </c>
      <c r="H62" s="25">
        <v>5007</v>
      </c>
      <c r="I62" s="25">
        <v>1000</v>
      </c>
      <c r="J62" s="25">
        <v>16463</v>
      </c>
      <c r="K62" s="49">
        <f t="shared" si="10"/>
        <v>7.707397003745318</v>
      </c>
      <c r="L62" s="25">
        <v>1046</v>
      </c>
      <c r="M62" s="25">
        <v>14072</v>
      </c>
      <c r="N62" s="49">
        <f t="shared" si="11"/>
        <v>6.588014981273409</v>
      </c>
      <c r="O62" s="25">
        <v>665</v>
      </c>
      <c r="P62" s="25">
        <v>96</v>
      </c>
      <c r="Q62" s="25">
        <v>2</v>
      </c>
      <c r="R62" s="169">
        <v>3015</v>
      </c>
      <c r="S62" s="169">
        <v>7700</v>
      </c>
      <c r="T62" s="169">
        <v>4500</v>
      </c>
      <c r="U62" s="169">
        <v>0</v>
      </c>
      <c r="V62" s="85">
        <f t="shared" si="12"/>
        <v>15215</v>
      </c>
      <c r="W62" s="39">
        <f t="shared" si="13"/>
        <v>7.12312734082397</v>
      </c>
      <c r="X62" s="169">
        <v>2525</v>
      </c>
      <c r="Y62" s="85">
        <v>18598</v>
      </c>
      <c r="Z62" s="80">
        <f t="shared" si="9"/>
        <v>8.706928838951312</v>
      </c>
      <c r="AA62" s="81">
        <f t="shared" si="14"/>
        <v>0.8180987202925045</v>
      </c>
      <c r="AB62" s="177">
        <v>15189</v>
      </c>
      <c r="AC62" s="58">
        <f t="shared" si="15"/>
        <v>7.110955056179775</v>
      </c>
      <c r="AD62" s="85">
        <v>2213</v>
      </c>
      <c r="AE62" s="80">
        <f t="shared" si="16"/>
        <v>1.0360486891385767</v>
      </c>
      <c r="AF62" s="27">
        <f t="shared" si="17"/>
        <v>0.1456975442754625</v>
      </c>
      <c r="AG62" s="85">
        <v>5820</v>
      </c>
      <c r="AH62" s="85">
        <v>7465</v>
      </c>
      <c r="AI62" s="85">
        <v>183</v>
      </c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</row>
    <row r="63" spans="1:129" ht="12.75">
      <c r="A63" s="15" t="s">
        <v>1</v>
      </c>
      <c r="B63" s="15" t="s">
        <v>57</v>
      </c>
      <c r="C63" s="25">
        <v>723</v>
      </c>
      <c r="D63" s="25" t="s">
        <v>120</v>
      </c>
      <c r="E63" s="25" t="s">
        <v>123</v>
      </c>
      <c r="F63" s="25"/>
      <c r="G63" s="25">
        <v>5580</v>
      </c>
      <c r="H63" s="25">
        <v>1477</v>
      </c>
      <c r="I63" s="25">
        <v>0</v>
      </c>
      <c r="J63" s="25">
        <v>7282</v>
      </c>
      <c r="K63" s="49">
        <f t="shared" si="10"/>
        <v>10.07192254495159</v>
      </c>
      <c r="L63" s="25">
        <v>429</v>
      </c>
      <c r="M63" s="25">
        <v>11751</v>
      </c>
      <c r="N63" s="49">
        <f t="shared" si="11"/>
        <v>16.25311203319502</v>
      </c>
      <c r="O63" s="25">
        <v>695</v>
      </c>
      <c r="P63" s="25">
        <v>297</v>
      </c>
      <c r="Q63" s="25">
        <v>3</v>
      </c>
      <c r="R63" s="169">
        <v>2670</v>
      </c>
      <c r="S63" s="169">
        <v>2000</v>
      </c>
      <c r="T63" s="169">
        <v>900</v>
      </c>
      <c r="U63" s="169">
        <v>2000</v>
      </c>
      <c r="V63" s="85">
        <f t="shared" si="12"/>
        <v>7570</v>
      </c>
      <c r="W63" s="39">
        <f t="shared" si="13"/>
        <v>10.470262793914246</v>
      </c>
      <c r="X63" s="169">
        <v>2845</v>
      </c>
      <c r="Y63" s="85">
        <v>12729</v>
      </c>
      <c r="Z63" s="80">
        <f t="shared" si="9"/>
        <v>17.605809128630707</v>
      </c>
      <c r="AA63" s="81">
        <f t="shared" si="14"/>
        <v>0.5947050043208422</v>
      </c>
      <c r="AB63" s="177">
        <v>26652</v>
      </c>
      <c r="AC63" s="58">
        <f t="shared" si="15"/>
        <v>36.863070539419084</v>
      </c>
      <c r="AD63" s="85">
        <v>4630</v>
      </c>
      <c r="AE63" s="80">
        <f t="shared" si="16"/>
        <v>6.403872752420471</v>
      </c>
      <c r="AF63" s="27">
        <f t="shared" si="17"/>
        <v>0.17372054630046527</v>
      </c>
      <c r="AG63" s="85">
        <v>7680</v>
      </c>
      <c r="AH63" s="85">
        <v>11112</v>
      </c>
      <c r="AI63" s="85">
        <v>553</v>
      </c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</row>
    <row r="64" spans="1:129" ht="12.75">
      <c r="A64" s="15" t="s">
        <v>119</v>
      </c>
      <c r="B64" s="15" t="s">
        <v>58</v>
      </c>
      <c r="C64" s="25">
        <v>10251</v>
      </c>
      <c r="D64" s="25" t="s">
        <v>121</v>
      </c>
      <c r="E64" s="25" t="s">
        <v>123</v>
      </c>
      <c r="F64" s="25"/>
      <c r="G64" s="25">
        <v>31745</v>
      </c>
      <c r="H64" s="25">
        <v>18433</v>
      </c>
      <c r="I64" s="25">
        <v>7132</v>
      </c>
      <c r="J64" s="25">
        <v>62205</v>
      </c>
      <c r="K64" s="49">
        <f t="shared" si="10"/>
        <v>6.068188469417618</v>
      </c>
      <c r="L64" s="25">
        <v>1723</v>
      </c>
      <c r="M64" s="25">
        <v>78515</v>
      </c>
      <c r="N64" s="49">
        <f t="shared" si="11"/>
        <v>7.6592527558287</v>
      </c>
      <c r="O64" s="25">
        <v>259</v>
      </c>
      <c r="P64" s="25">
        <v>575</v>
      </c>
      <c r="Q64" s="25">
        <v>5</v>
      </c>
      <c r="R64" s="169">
        <v>11234</v>
      </c>
      <c r="S64" s="169">
        <v>33680</v>
      </c>
      <c r="T64" s="169">
        <v>97000</v>
      </c>
      <c r="U64" s="169">
        <v>25010</v>
      </c>
      <c r="V64" s="85">
        <f t="shared" si="12"/>
        <v>166924</v>
      </c>
      <c r="W64" s="39">
        <f t="shared" si="13"/>
        <v>16.283679641010632</v>
      </c>
      <c r="X64" s="169">
        <v>3520</v>
      </c>
      <c r="Y64" s="85">
        <v>196527</v>
      </c>
      <c r="Z64" s="80">
        <f t="shared" si="9"/>
        <v>19.171495463857184</v>
      </c>
      <c r="AA64" s="81">
        <f t="shared" si="14"/>
        <v>0.8493692978572919</v>
      </c>
      <c r="AB64" s="177">
        <v>181550</v>
      </c>
      <c r="AC64" s="58">
        <f t="shared" si="15"/>
        <v>17.710467271485708</v>
      </c>
      <c r="AD64" s="85">
        <v>23005</v>
      </c>
      <c r="AE64" s="80">
        <f t="shared" si="16"/>
        <v>2.2441713003609403</v>
      </c>
      <c r="AF64" s="27">
        <f t="shared" si="17"/>
        <v>0.12671440374552465</v>
      </c>
      <c r="AG64" s="85">
        <v>29868</v>
      </c>
      <c r="AH64" s="85">
        <v>108542</v>
      </c>
      <c r="AI64" s="85">
        <v>723</v>
      </c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</row>
    <row r="65" spans="1:129" ht="12.75">
      <c r="A65" s="15" t="s">
        <v>2</v>
      </c>
      <c r="B65" s="15" t="s">
        <v>59</v>
      </c>
      <c r="C65" s="25">
        <v>2525</v>
      </c>
      <c r="D65" s="25" t="s">
        <v>121</v>
      </c>
      <c r="E65" s="25" t="s">
        <v>123</v>
      </c>
      <c r="F65" s="25"/>
      <c r="G65" s="25">
        <v>12260</v>
      </c>
      <c r="H65" s="25">
        <v>6018</v>
      </c>
      <c r="I65" s="25">
        <v>3897</v>
      </c>
      <c r="J65" s="25">
        <v>26346</v>
      </c>
      <c r="K65" s="49">
        <f t="shared" si="10"/>
        <v>10.434059405940594</v>
      </c>
      <c r="L65" s="25">
        <v>1793</v>
      </c>
      <c r="M65" s="25">
        <v>41458</v>
      </c>
      <c r="N65" s="49">
        <f t="shared" si="11"/>
        <v>16.419009900990098</v>
      </c>
      <c r="O65" s="25">
        <v>248</v>
      </c>
      <c r="P65" s="25">
        <v>218</v>
      </c>
      <c r="Q65" s="25">
        <v>3</v>
      </c>
      <c r="R65" s="169">
        <v>8515</v>
      </c>
      <c r="S65" s="169">
        <v>20000</v>
      </c>
      <c r="T65" s="169">
        <v>19988</v>
      </c>
      <c r="U65" s="169">
        <v>0</v>
      </c>
      <c r="V65" s="85">
        <f t="shared" si="12"/>
        <v>48503</v>
      </c>
      <c r="W65" s="39">
        <f t="shared" si="13"/>
        <v>19.20910891089109</v>
      </c>
      <c r="X65" s="169">
        <v>1770</v>
      </c>
      <c r="Y65" s="85">
        <v>60172</v>
      </c>
      <c r="Z65" s="80">
        <f t="shared" si="9"/>
        <v>23.83049504950495</v>
      </c>
      <c r="AA65" s="81">
        <f t="shared" si="14"/>
        <v>0.8060725919032108</v>
      </c>
      <c r="AB65" s="177">
        <v>58571</v>
      </c>
      <c r="AC65" s="58">
        <f t="shared" si="15"/>
        <v>23.196435643564357</v>
      </c>
      <c r="AD65" s="85">
        <v>6798</v>
      </c>
      <c r="AE65" s="80">
        <f t="shared" si="16"/>
        <v>2.6922772277227724</v>
      </c>
      <c r="AF65" s="27">
        <f t="shared" si="17"/>
        <v>0.11606426388485769</v>
      </c>
      <c r="AG65" s="85">
        <v>16800</v>
      </c>
      <c r="AH65" s="85">
        <v>28199</v>
      </c>
      <c r="AI65" s="85">
        <v>265</v>
      </c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</row>
    <row r="66" spans="1:129" ht="12.75">
      <c r="A66" s="15" t="s">
        <v>119</v>
      </c>
      <c r="B66" s="15" t="s">
        <v>61</v>
      </c>
      <c r="C66" s="25">
        <v>311</v>
      </c>
      <c r="D66" s="25" t="s">
        <v>120</v>
      </c>
      <c r="E66" s="25" t="s">
        <v>123</v>
      </c>
      <c r="F66" s="25"/>
      <c r="G66" s="25">
        <v>1837</v>
      </c>
      <c r="H66" s="25">
        <v>1242</v>
      </c>
      <c r="I66" s="25">
        <v>681</v>
      </c>
      <c r="J66" s="25">
        <v>4348</v>
      </c>
      <c r="K66" s="49">
        <f t="shared" si="10"/>
        <v>13.980707395498392</v>
      </c>
      <c r="L66" s="25">
        <v>228</v>
      </c>
      <c r="M66" s="25">
        <v>2929</v>
      </c>
      <c r="N66" s="49">
        <f t="shared" si="11"/>
        <v>9.418006430868168</v>
      </c>
      <c r="O66" s="25">
        <v>18</v>
      </c>
      <c r="P66" s="25">
        <v>48</v>
      </c>
      <c r="Q66" s="25">
        <v>3</v>
      </c>
      <c r="R66" s="169">
        <v>1672</v>
      </c>
      <c r="S66" s="169">
        <v>750</v>
      </c>
      <c r="T66" s="169">
        <v>1310</v>
      </c>
      <c r="U66" s="169">
        <v>0</v>
      </c>
      <c r="V66" s="85">
        <f t="shared" si="12"/>
        <v>3732</v>
      </c>
      <c r="W66" s="39">
        <f t="shared" si="13"/>
        <v>12</v>
      </c>
      <c r="X66" s="169">
        <v>2234</v>
      </c>
      <c r="Y66" s="85">
        <v>7297</v>
      </c>
      <c r="Z66" s="80">
        <f t="shared" si="9"/>
        <v>23.463022508038584</v>
      </c>
      <c r="AA66" s="81">
        <f t="shared" si="14"/>
        <v>0.511443058791284</v>
      </c>
      <c r="AB66" s="177">
        <v>12335</v>
      </c>
      <c r="AC66" s="58">
        <f t="shared" si="15"/>
        <v>39.662379421221864</v>
      </c>
      <c r="AD66" s="85">
        <v>1227</v>
      </c>
      <c r="AE66" s="80">
        <f t="shared" si="16"/>
        <v>3.945337620578778</v>
      </c>
      <c r="AF66" s="27">
        <f t="shared" si="17"/>
        <v>0.09947304418321848</v>
      </c>
      <c r="AG66" s="85">
        <v>1339</v>
      </c>
      <c r="AH66" s="85">
        <v>1339</v>
      </c>
      <c r="AI66" s="85">
        <v>1027</v>
      </c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</row>
    <row r="67" spans="1:129" s="84" customFormat="1" ht="12.75">
      <c r="A67" s="15" t="s">
        <v>118</v>
      </c>
      <c r="B67" s="15" t="s">
        <v>62</v>
      </c>
      <c r="C67" s="25">
        <v>1016</v>
      </c>
      <c r="D67" s="25" t="s">
        <v>121</v>
      </c>
      <c r="E67" s="25" t="s">
        <v>97</v>
      </c>
      <c r="F67" s="25"/>
      <c r="G67" s="25">
        <v>1477</v>
      </c>
      <c r="H67" s="25">
        <v>881</v>
      </c>
      <c r="I67" s="25">
        <v>635</v>
      </c>
      <c r="J67" s="25">
        <v>3090</v>
      </c>
      <c r="K67" s="49">
        <f t="shared" si="10"/>
        <v>3.0413385826771653</v>
      </c>
      <c r="L67" s="25">
        <v>27</v>
      </c>
      <c r="M67" s="25">
        <v>4113</v>
      </c>
      <c r="N67" s="49">
        <f t="shared" si="11"/>
        <v>4.048228346456693</v>
      </c>
      <c r="O67" s="25">
        <v>256</v>
      </c>
      <c r="P67" s="25">
        <v>14</v>
      </c>
      <c r="Q67" s="25">
        <v>2</v>
      </c>
      <c r="R67" s="169">
        <v>1434</v>
      </c>
      <c r="S67" s="169">
        <v>0</v>
      </c>
      <c r="T67" s="169">
        <v>0</v>
      </c>
      <c r="U67" s="169">
        <v>950</v>
      </c>
      <c r="V67" s="85">
        <f t="shared" si="12"/>
        <v>2384</v>
      </c>
      <c r="W67" s="39">
        <f t="shared" si="13"/>
        <v>2.3464566929133857</v>
      </c>
      <c r="X67" s="169">
        <v>2563</v>
      </c>
      <c r="Y67" s="85">
        <v>6978</v>
      </c>
      <c r="Z67" s="80">
        <f t="shared" si="9"/>
        <v>6.868110236220472</v>
      </c>
      <c r="AA67" s="81">
        <f t="shared" si="14"/>
        <v>0.3416451705359702</v>
      </c>
      <c r="AB67" s="177">
        <v>10757</v>
      </c>
      <c r="AC67" s="58">
        <f t="shared" si="15"/>
        <v>10.58759842519685</v>
      </c>
      <c r="AD67" s="85">
        <v>477</v>
      </c>
      <c r="AE67" s="80">
        <f t="shared" si="16"/>
        <v>0.46948818897637795</v>
      </c>
      <c r="AF67" s="27">
        <f t="shared" si="17"/>
        <v>0.044343218369433855</v>
      </c>
      <c r="AG67" s="85">
        <v>6240</v>
      </c>
      <c r="AH67" s="85">
        <v>6548</v>
      </c>
      <c r="AI67" s="85">
        <v>2588</v>
      </c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</row>
    <row r="68" spans="1:129" ht="12.75">
      <c r="A68" s="15" t="s">
        <v>119</v>
      </c>
      <c r="B68" s="15" t="s">
        <v>64</v>
      </c>
      <c r="C68" s="25">
        <v>1794</v>
      </c>
      <c r="D68" s="25" t="s">
        <v>121</v>
      </c>
      <c r="E68" s="25" t="s">
        <v>97</v>
      </c>
      <c r="F68" s="25"/>
      <c r="G68" s="25">
        <v>2525</v>
      </c>
      <c r="H68" s="25">
        <v>1710</v>
      </c>
      <c r="I68" s="25">
        <v>0</v>
      </c>
      <c r="J68" s="25">
        <v>4833</v>
      </c>
      <c r="K68" s="49">
        <f t="shared" si="10"/>
        <v>2.6939799331103678</v>
      </c>
      <c r="L68" s="25">
        <v>237</v>
      </c>
      <c r="M68" s="25">
        <v>4380</v>
      </c>
      <c r="N68" s="49">
        <f t="shared" si="11"/>
        <v>2.4414715719063547</v>
      </c>
      <c r="O68" s="25">
        <v>584</v>
      </c>
      <c r="P68" s="25">
        <v>107</v>
      </c>
      <c r="Q68" s="25">
        <v>2</v>
      </c>
      <c r="R68" s="169">
        <v>1363</v>
      </c>
      <c r="S68" s="169">
        <v>10550</v>
      </c>
      <c r="T68" s="169">
        <v>0</v>
      </c>
      <c r="U68" s="169">
        <v>0</v>
      </c>
      <c r="V68" s="85">
        <f t="shared" si="12"/>
        <v>11913</v>
      </c>
      <c r="W68" s="39">
        <f t="shared" si="13"/>
        <v>6.6404682274247495</v>
      </c>
      <c r="X68" s="169">
        <v>2234</v>
      </c>
      <c r="Y68" s="85">
        <v>15753</v>
      </c>
      <c r="Z68" s="80">
        <f t="shared" si="9"/>
        <v>8.780936454849499</v>
      </c>
      <c r="AA68" s="81">
        <f t="shared" si="14"/>
        <v>0.7562369072557608</v>
      </c>
      <c r="AB68" s="177">
        <v>13913</v>
      </c>
      <c r="AC68" s="58">
        <f t="shared" si="15"/>
        <v>7.755295429208473</v>
      </c>
      <c r="AD68" s="85">
        <v>3195</v>
      </c>
      <c r="AE68" s="80">
        <f t="shared" si="16"/>
        <v>1.7809364548494984</v>
      </c>
      <c r="AF68" s="27">
        <f t="shared" si="17"/>
        <v>0.22964134262919572</v>
      </c>
      <c r="AG68" s="85">
        <v>7790</v>
      </c>
      <c r="AH68" s="85">
        <v>7790</v>
      </c>
      <c r="AI68" s="85">
        <v>4400</v>
      </c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</row>
    <row r="69" spans="1:129" ht="12.75">
      <c r="A69" s="15" t="s">
        <v>118</v>
      </c>
      <c r="B69" s="15" t="s">
        <v>31</v>
      </c>
      <c r="C69" s="25">
        <v>3089</v>
      </c>
      <c r="D69" s="25" t="s">
        <v>120</v>
      </c>
      <c r="E69" s="25" t="s">
        <v>97</v>
      </c>
      <c r="F69" s="25"/>
      <c r="G69" s="25">
        <v>3468</v>
      </c>
      <c r="H69" s="25">
        <v>1419</v>
      </c>
      <c r="I69" s="25">
        <v>533</v>
      </c>
      <c r="J69" s="25">
        <v>6057</v>
      </c>
      <c r="K69" s="49">
        <f t="shared" si="10"/>
        <v>1.960828747167368</v>
      </c>
      <c r="L69" s="25">
        <v>322</v>
      </c>
      <c r="M69" s="25">
        <v>10244</v>
      </c>
      <c r="N69" s="49">
        <f t="shared" si="11"/>
        <v>3.3162835869213336</v>
      </c>
      <c r="O69" s="25">
        <v>798</v>
      </c>
      <c r="P69" s="25">
        <v>62</v>
      </c>
      <c r="Q69" s="25">
        <v>2</v>
      </c>
      <c r="R69" s="169">
        <v>3488</v>
      </c>
      <c r="S69" s="169">
        <v>2500</v>
      </c>
      <c r="T69" s="169">
        <v>6000</v>
      </c>
      <c r="U69" s="169">
        <v>0</v>
      </c>
      <c r="V69" s="85">
        <f t="shared" si="12"/>
        <v>11988</v>
      </c>
      <c r="W69" s="39">
        <f t="shared" si="13"/>
        <v>3.8808675946908386</v>
      </c>
      <c r="X69" s="169">
        <v>2823</v>
      </c>
      <c r="Y69" s="85">
        <v>19294</v>
      </c>
      <c r="Z69" s="80">
        <f t="shared" si="9"/>
        <v>6.246034315312399</v>
      </c>
      <c r="AA69" s="81">
        <f t="shared" si="14"/>
        <v>0.6213330569088836</v>
      </c>
      <c r="AB69" s="177">
        <v>17747</v>
      </c>
      <c r="AC69" s="58">
        <f t="shared" si="15"/>
        <v>5.745224991906766</v>
      </c>
      <c r="AD69" s="85">
        <v>3518</v>
      </c>
      <c r="AE69" s="80">
        <f t="shared" si="16"/>
        <v>1.138879896406604</v>
      </c>
      <c r="AF69" s="27">
        <f t="shared" si="17"/>
        <v>0.1982306868766552</v>
      </c>
      <c r="AG69" s="85">
        <v>8933</v>
      </c>
      <c r="AH69" s="85">
        <v>8933</v>
      </c>
      <c r="AI69" s="85">
        <v>8208</v>
      </c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</row>
    <row r="70" spans="1:129" ht="12.75">
      <c r="A70" s="15" t="s">
        <v>2</v>
      </c>
      <c r="B70" s="15" t="s">
        <v>6</v>
      </c>
      <c r="C70" s="25">
        <v>3454</v>
      </c>
      <c r="D70" s="25" t="s">
        <v>121</v>
      </c>
      <c r="E70" s="25" t="s">
        <v>97</v>
      </c>
      <c r="F70" s="25"/>
      <c r="G70" s="25">
        <v>7042</v>
      </c>
      <c r="H70" s="25">
        <v>2231</v>
      </c>
      <c r="I70" s="25">
        <v>2408</v>
      </c>
      <c r="J70" s="25">
        <v>15766</v>
      </c>
      <c r="K70" s="49">
        <f t="shared" si="10"/>
        <v>4.564562825709323</v>
      </c>
      <c r="L70" s="25">
        <v>603</v>
      </c>
      <c r="M70" s="25">
        <v>19284</v>
      </c>
      <c r="N70" s="49">
        <f t="shared" si="11"/>
        <v>5.583092067168501</v>
      </c>
      <c r="O70" s="25">
        <v>403</v>
      </c>
      <c r="P70" s="25">
        <v>259</v>
      </c>
      <c r="Q70" s="25">
        <v>4</v>
      </c>
      <c r="R70" s="169">
        <v>7628</v>
      </c>
      <c r="S70" s="169">
        <v>10920</v>
      </c>
      <c r="T70" s="169">
        <v>0</v>
      </c>
      <c r="U70" s="169">
        <v>0</v>
      </c>
      <c r="V70" s="85">
        <f t="shared" si="12"/>
        <v>18548</v>
      </c>
      <c r="W70" s="39">
        <f t="shared" si="13"/>
        <v>5.370005790387956</v>
      </c>
      <c r="X70" s="169">
        <v>2218</v>
      </c>
      <c r="Y70" s="85">
        <v>30283</v>
      </c>
      <c r="Z70" s="80">
        <f t="shared" si="9"/>
        <v>8.76751592356688</v>
      </c>
      <c r="AA70" s="81">
        <f t="shared" si="14"/>
        <v>0.612488855133243</v>
      </c>
      <c r="AB70" s="177">
        <v>48666</v>
      </c>
      <c r="AC70" s="58">
        <f t="shared" si="15"/>
        <v>14.089751013317892</v>
      </c>
      <c r="AD70" s="85">
        <v>6303</v>
      </c>
      <c r="AE70" s="80">
        <f t="shared" si="16"/>
        <v>1.8248407643312101</v>
      </c>
      <c r="AF70" s="27">
        <f t="shared" si="17"/>
        <v>0.12951547281469608</v>
      </c>
      <c r="AG70" s="85">
        <v>10500</v>
      </c>
      <c r="AH70" s="85">
        <v>2002</v>
      </c>
      <c r="AI70" s="85">
        <v>666</v>
      </c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</row>
    <row r="71" spans="1:129" ht="12.75">
      <c r="A71" s="15" t="s">
        <v>118</v>
      </c>
      <c r="B71" s="15" t="s">
        <v>65</v>
      </c>
      <c r="C71" s="25">
        <v>2281</v>
      </c>
      <c r="D71" s="25" t="s">
        <v>121</v>
      </c>
      <c r="E71" s="25" t="s">
        <v>97</v>
      </c>
      <c r="F71" s="25"/>
      <c r="G71" s="25">
        <v>5814</v>
      </c>
      <c r="H71" s="25">
        <v>989</v>
      </c>
      <c r="I71" s="25">
        <v>728</v>
      </c>
      <c r="J71" s="25">
        <v>8450</v>
      </c>
      <c r="K71" s="49">
        <f t="shared" si="10"/>
        <v>3.7045155633494082</v>
      </c>
      <c r="L71" s="25">
        <v>196</v>
      </c>
      <c r="M71" s="25">
        <v>12744</v>
      </c>
      <c r="N71" s="49">
        <f t="shared" si="11"/>
        <v>5.58702323542306</v>
      </c>
      <c r="O71" s="25">
        <v>118</v>
      </c>
      <c r="P71" s="25">
        <v>29</v>
      </c>
      <c r="Q71" s="25">
        <v>3</v>
      </c>
      <c r="R71" s="169">
        <v>3220</v>
      </c>
      <c r="S71" s="169">
        <v>20080</v>
      </c>
      <c r="T71" s="169">
        <v>0</v>
      </c>
      <c r="U71" s="169">
        <v>0</v>
      </c>
      <c r="V71" s="85">
        <f t="shared" si="12"/>
        <v>23300</v>
      </c>
      <c r="W71" s="39">
        <f t="shared" si="13"/>
        <v>10.214818062253398</v>
      </c>
      <c r="X71" s="169">
        <v>2410</v>
      </c>
      <c r="Y71" s="85">
        <v>27048</v>
      </c>
      <c r="Z71" s="80">
        <f t="shared" si="9"/>
        <v>11.85795703638755</v>
      </c>
      <c r="AA71" s="81">
        <f t="shared" si="14"/>
        <v>0.8614315291333925</v>
      </c>
      <c r="AB71" s="177">
        <v>25591</v>
      </c>
      <c r="AC71" s="58">
        <f t="shared" si="15"/>
        <v>11.219202104340201</v>
      </c>
      <c r="AD71" s="85">
        <v>4009</v>
      </c>
      <c r="AE71" s="80">
        <f t="shared" si="16"/>
        <v>1.757562472599737</v>
      </c>
      <c r="AF71" s="27">
        <f t="shared" si="17"/>
        <v>0.15665663709898012</v>
      </c>
      <c r="AG71" s="85">
        <v>9055</v>
      </c>
      <c r="AH71" s="85">
        <v>10808</v>
      </c>
      <c r="AI71" s="85">
        <v>207</v>
      </c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</row>
    <row r="72" spans="1:129" s="84" customFormat="1" ht="12.75">
      <c r="A72" s="15" t="s">
        <v>118</v>
      </c>
      <c r="B72" s="15" t="s">
        <v>66</v>
      </c>
      <c r="C72" s="25">
        <v>110</v>
      </c>
      <c r="D72" s="25" t="s">
        <v>120</v>
      </c>
      <c r="E72" s="25" t="s">
        <v>123</v>
      </c>
      <c r="F72" s="25"/>
      <c r="G72" s="25">
        <v>2971</v>
      </c>
      <c r="H72" s="25">
        <v>3575</v>
      </c>
      <c r="I72" s="25">
        <v>240</v>
      </c>
      <c r="J72" s="25">
        <v>7266</v>
      </c>
      <c r="K72" s="49">
        <f t="shared" si="10"/>
        <v>66.05454545454545</v>
      </c>
      <c r="L72" s="25">
        <v>494</v>
      </c>
      <c r="M72" s="25">
        <v>7395</v>
      </c>
      <c r="N72" s="49">
        <f t="shared" si="11"/>
        <v>67.22727272727273</v>
      </c>
      <c r="O72" s="25">
        <v>111</v>
      </c>
      <c r="P72" s="25">
        <v>17</v>
      </c>
      <c r="Q72" s="25">
        <v>1</v>
      </c>
      <c r="R72" s="169">
        <v>2169</v>
      </c>
      <c r="S72" s="169">
        <v>2200</v>
      </c>
      <c r="T72" s="169">
        <v>0</v>
      </c>
      <c r="U72" s="169">
        <v>0</v>
      </c>
      <c r="V72" s="85">
        <f>SUM(R72:U72)</f>
        <v>4369</v>
      </c>
      <c r="W72" s="39">
        <f t="shared" si="13"/>
        <v>39.71818181818182</v>
      </c>
      <c r="X72" s="169">
        <v>2325</v>
      </c>
      <c r="Y72" s="85">
        <v>12257</v>
      </c>
      <c r="Z72" s="80">
        <f t="shared" si="9"/>
        <v>111.42727272727272</v>
      </c>
      <c r="AA72" s="81">
        <f t="shared" si="14"/>
        <v>0.3564493758668516</v>
      </c>
      <c r="AB72" s="177">
        <v>11388</v>
      </c>
      <c r="AC72" s="58">
        <f t="shared" si="15"/>
        <v>103.52727272727273</v>
      </c>
      <c r="AD72" s="85">
        <v>7026</v>
      </c>
      <c r="AE72" s="80">
        <f t="shared" si="16"/>
        <v>63.872727272727275</v>
      </c>
      <c r="AF72" s="27">
        <f t="shared" si="17"/>
        <v>0.6169652265542677</v>
      </c>
      <c r="AG72" s="85">
        <v>9980</v>
      </c>
      <c r="AH72" s="85" t="s">
        <v>147</v>
      </c>
      <c r="AI72" s="85">
        <v>155182</v>
      </c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</row>
    <row r="73" spans="1:129" ht="12.75">
      <c r="A73" s="15" t="s">
        <v>1</v>
      </c>
      <c r="B73" s="15" t="s">
        <v>7</v>
      </c>
      <c r="C73" s="25">
        <v>295</v>
      </c>
      <c r="D73" s="25" t="s">
        <v>121</v>
      </c>
      <c r="E73" s="25" t="s">
        <v>123</v>
      </c>
      <c r="F73" s="25"/>
      <c r="G73" s="25">
        <v>1326</v>
      </c>
      <c r="H73" s="25">
        <v>1096</v>
      </c>
      <c r="I73" s="25">
        <v>65</v>
      </c>
      <c r="J73" s="25">
        <v>2773</v>
      </c>
      <c r="K73" s="49">
        <f t="shared" si="10"/>
        <v>9.4</v>
      </c>
      <c r="L73" s="25">
        <v>166</v>
      </c>
      <c r="M73" s="25">
        <v>4063</v>
      </c>
      <c r="N73" s="49">
        <f t="shared" si="11"/>
        <v>13.772881355932203</v>
      </c>
      <c r="O73" s="25">
        <v>356</v>
      </c>
      <c r="P73" s="25">
        <v>18</v>
      </c>
      <c r="Q73" s="25">
        <v>2</v>
      </c>
      <c r="R73" s="169">
        <v>1090</v>
      </c>
      <c r="S73" s="169">
        <v>1500</v>
      </c>
      <c r="T73" s="169">
        <v>750</v>
      </c>
      <c r="U73" s="169">
        <v>2000</v>
      </c>
      <c r="V73" s="85">
        <f>SUM(R73:U73)</f>
        <v>5340</v>
      </c>
      <c r="W73" s="39">
        <f t="shared" si="13"/>
        <v>18.10169491525424</v>
      </c>
      <c r="X73" s="169">
        <v>2831</v>
      </c>
      <c r="Y73" s="85">
        <v>10737</v>
      </c>
      <c r="Z73" s="80">
        <f t="shared" si="9"/>
        <v>36.396610169491524</v>
      </c>
      <c r="AA73" s="81">
        <f t="shared" si="14"/>
        <v>0.4973456272701872</v>
      </c>
      <c r="AB73" s="177">
        <v>9528</v>
      </c>
      <c r="AC73" s="58">
        <f t="shared" si="15"/>
        <v>32.29830508474576</v>
      </c>
      <c r="AD73" s="85">
        <v>2119</v>
      </c>
      <c r="AE73" s="80">
        <f t="shared" si="16"/>
        <v>7.183050847457627</v>
      </c>
      <c r="AF73" s="27">
        <f t="shared" si="17"/>
        <v>0.2223971452560873</v>
      </c>
      <c r="AG73" s="85">
        <v>4603</v>
      </c>
      <c r="AH73" s="85">
        <v>4603</v>
      </c>
      <c r="AI73" s="85">
        <v>961</v>
      </c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</row>
    <row r="74" spans="1:129" ht="12.75">
      <c r="A74" s="15" t="s">
        <v>119</v>
      </c>
      <c r="B74" s="15" t="s">
        <v>39</v>
      </c>
      <c r="C74" s="25">
        <v>1990</v>
      </c>
      <c r="D74" s="25" t="s">
        <v>121</v>
      </c>
      <c r="E74" s="25" t="s">
        <v>97</v>
      </c>
      <c r="F74" s="25"/>
      <c r="G74" s="25">
        <v>4137</v>
      </c>
      <c r="H74" s="25">
        <v>2867</v>
      </c>
      <c r="I74" s="25">
        <v>885</v>
      </c>
      <c r="J74" s="25">
        <v>8509</v>
      </c>
      <c r="K74" s="49">
        <f t="shared" si="10"/>
        <v>4.275879396984925</v>
      </c>
      <c r="L74" s="25">
        <v>405</v>
      </c>
      <c r="M74" s="25">
        <v>8565</v>
      </c>
      <c r="N74" s="49">
        <f t="shared" si="11"/>
        <v>4.3040201005025125</v>
      </c>
      <c r="O74" s="25">
        <v>642</v>
      </c>
      <c r="P74" s="25">
        <v>119</v>
      </c>
      <c r="Q74" s="25">
        <v>3</v>
      </c>
      <c r="R74" s="169">
        <v>1714</v>
      </c>
      <c r="S74" s="169">
        <v>26012</v>
      </c>
      <c r="T74" s="169">
        <v>0</v>
      </c>
      <c r="U74" s="169">
        <v>0</v>
      </c>
      <c r="V74" s="85">
        <f>SUM(R74:U74)</f>
        <v>27726</v>
      </c>
      <c r="W74" s="39">
        <f t="shared" si="13"/>
        <v>13.932663316582914</v>
      </c>
      <c r="X74" s="169">
        <v>2279</v>
      </c>
      <c r="Y74" s="85">
        <v>32814</v>
      </c>
      <c r="Z74" s="80">
        <f t="shared" si="9"/>
        <v>16.489447236180904</v>
      </c>
      <c r="AA74" s="81">
        <f t="shared" si="14"/>
        <v>0.844944231120863</v>
      </c>
      <c r="AB74" s="177">
        <v>29105</v>
      </c>
      <c r="AC74" s="58">
        <f t="shared" si="15"/>
        <v>14.625628140703517</v>
      </c>
      <c r="AD74" s="85">
        <v>6334</v>
      </c>
      <c r="AE74" s="80">
        <f t="shared" si="16"/>
        <v>3.1829145728643216</v>
      </c>
      <c r="AF74" s="27">
        <f t="shared" si="17"/>
        <v>0.21762583748496822</v>
      </c>
      <c r="AG74" s="85">
        <v>9920</v>
      </c>
      <c r="AH74" s="85">
        <v>14367</v>
      </c>
      <c r="AI74" s="85">
        <v>297</v>
      </c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</row>
    <row r="75" spans="1:129" ht="12.75">
      <c r="A75" s="15" t="s">
        <v>118</v>
      </c>
      <c r="B75" s="15" t="s">
        <v>63</v>
      </c>
      <c r="C75" s="25">
        <v>29429</v>
      </c>
      <c r="D75" s="25" t="s">
        <v>121</v>
      </c>
      <c r="E75" s="25" t="s">
        <v>99</v>
      </c>
      <c r="F75" s="25"/>
      <c r="G75" s="25">
        <v>98399</v>
      </c>
      <c r="H75" s="25">
        <v>20399</v>
      </c>
      <c r="I75" s="25">
        <v>7957</v>
      </c>
      <c r="J75" s="25">
        <v>179271</v>
      </c>
      <c r="K75" s="49">
        <f t="shared" si="10"/>
        <v>6.091644296442285</v>
      </c>
      <c r="L75" s="25">
        <v>5676</v>
      </c>
      <c r="M75" s="25">
        <v>156329</v>
      </c>
      <c r="N75" s="49">
        <f t="shared" si="11"/>
        <v>5.312073125148663</v>
      </c>
      <c r="O75" s="25">
        <v>1747</v>
      </c>
      <c r="P75" s="25">
        <v>3697</v>
      </c>
      <c r="Q75" s="25">
        <v>9</v>
      </c>
      <c r="R75" s="169">
        <v>47670</v>
      </c>
      <c r="S75" s="169">
        <v>0</v>
      </c>
      <c r="T75" s="169">
        <v>669955</v>
      </c>
      <c r="U75" s="169">
        <v>0</v>
      </c>
      <c r="V75" s="85">
        <f>SUM(R75:U75)</f>
        <v>717625</v>
      </c>
      <c r="W75" s="39">
        <f t="shared" si="13"/>
        <v>24.384960413197867</v>
      </c>
      <c r="X75" s="169">
        <v>121714</v>
      </c>
      <c r="Y75" s="85">
        <v>874819</v>
      </c>
      <c r="Z75" s="80">
        <f t="shared" si="9"/>
        <v>29.72642631417989</v>
      </c>
      <c r="AA75" s="81">
        <f t="shared" si="14"/>
        <v>0.8203125446520938</v>
      </c>
      <c r="AB75" s="177">
        <v>831236</v>
      </c>
      <c r="AC75" s="58">
        <f t="shared" si="15"/>
        <v>28.245472153318154</v>
      </c>
      <c r="AD75" s="85">
        <v>112535</v>
      </c>
      <c r="AE75" s="80">
        <f t="shared" si="16"/>
        <v>3.823949165788848</v>
      </c>
      <c r="AF75" s="27">
        <f t="shared" si="17"/>
        <v>0.13538273125803021</v>
      </c>
      <c r="AG75" s="85">
        <v>54313</v>
      </c>
      <c r="AH75" s="85">
        <v>404379</v>
      </c>
      <c r="AI75" s="85">
        <v>743</v>
      </c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</row>
    <row r="76" spans="1:129" ht="12.75">
      <c r="A76" s="2"/>
      <c r="B76" s="4"/>
      <c r="C76" s="2"/>
      <c r="D76" s="2"/>
      <c r="E76" s="2"/>
      <c r="F76" s="2"/>
      <c r="G76" s="172"/>
      <c r="H76" s="2"/>
      <c r="I76" s="172"/>
      <c r="J76" s="172"/>
      <c r="L76" s="172"/>
      <c r="M76" s="172"/>
      <c r="O76" s="172"/>
      <c r="P76" s="172"/>
      <c r="Q76" s="61">
        <f>SUM(Q12:Q75)</f>
        <v>198</v>
      </c>
      <c r="R76" s="178"/>
      <c r="S76" s="178"/>
      <c r="T76" s="178"/>
      <c r="U76" s="178"/>
      <c r="V76" s="2"/>
      <c r="X76" s="178"/>
      <c r="Y76" s="179"/>
      <c r="AB76" s="179"/>
      <c r="AD76" s="179"/>
      <c r="AG76" s="179"/>
      <c r="AH76" s="179"/>
      <c r="AI76" s="179"/>
      <c r="AJ76" s="179"/>
      <c r="AK76" s="179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</row>
    <row r="77" spans="1:129" ht="12.75">
      <c r="A77" s="2"/>
      <c r="B77" s="4"/>
      <c r="C77" s="2"/>
      <c r="D77" s="2"/>
      <c r="E77" s="2"/>
      <c r="F77" s="2"/>
      <c r="G77" s="172">
        <f>SUM(G12:G75)</f>
        <v>635864</v>
      </c>
      <c r="H77" s="172">
        <f>SUM(H12:H75)</f>
        <v>245597</v>
      </c>
      <c r="I77" s="172">
        <f>SUM(I12:I75)</f>
        <v>115008</v>
      </c>
      <c r="J77" s="172">
        <f>SUM(J12:J75)</f>
        <v>1168116</v>
      </c>
      <c r="L77" s="172"/>
      <c r="M77" s="172"/>
      <c r="O77" s="172"/>
      <c r="P77" s="172"/>
      <c r="Q77" s="172"/>
      <c r="R77" s="178">
        <f>SUM(R12:R75)</f>
        <v>332814</v>
      </c>
      <c r="S77" s="178">
        <f>SUM(S12:S75)</f>
        <v>1009465</v>
      </c>
      <c r="T77" s="178">
        <f>SUM(T12:T75)</f>
        <v>1448641</v>
      </c>
      <c r="U77" s="178">
        <f>SUM(U12:U75)</f>
        <v>533390</v>
      </c>
      <c r="V77" s="178">
        <f>SUM(V12:V75)</f>
        <v>3324310</v>
      </c>
      <c r="X77" s="178"/>
      <c r="Y77" s="179"/>
      <c r="AA77" s="251">
        <f>AVERAGE(AA12:AA75)</f>
        <v>0.6400317695581648</v>
      </c>
      <c r="AB77" s="179"/>
      <c r="AD77" s="179">
        <f>SUM(AD12:AD76)</f>
        <v>638672</v>
      </c>
      <c r="AF77" s="251">
        <f>AVERAGE(AF12:AF75)</f>
        <v>0.17997122285978134</v>
      </c>
      <c r="AG77" s="179"/>
      <c r="AH77" s="179"/>
      <c r="AI77" s="179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</row>
    <row r="78" spans="1:129" ht="12.75">
      <c r="A78" s="2"/>
      <c r="B78" s="4"/>
      <c r="C78" s="2"/>
      <c r="D78" s="2"/>
      <c r="E78" s="2"/>
      <c r="F78" s="2"/>
      <c r="G78" s="172"/>
      <c r="H78" s="2"/>
      <c r="I78" s="172"/>
      <c r="J78" s="172"/>
      <c r="L78" s="172"/>
      <c r="M78" s="172"/>
      <c r="O78" s="172"/>
      <c r="P78" s="172"/>
      <c r="Q78" s="172"/>
      <c r="R78" s="178"/>
      <c r="S78" s="178"/>
      <c r="T78" s="178"/>
      <c r="U78" s="178"/>
      <c r="V78" s="2"/>
      <c r="X78" s="178"/>
      <c r="Y78" s="179"/>
      <c r="AB78" s="179"/>
      <c r="AD78" s="179"/>
      <c r="AG78" s="179"/>
      <c r="AH78" s="179"/>
      <c r="AI78" s="179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</row>
    <row r="79" spans="1:129" ht="12.75">
      <c r="A79" s="2"/>
      <c r="B79" s="4"/>
      <c r="C79" s="2"/>
      <c r="D79" s="2"/>
      <c r="E79" s="2"/>
      <c r="F79" s="2"/>
      <c r="G79" s="172"/>
      <c r="H79" s="2"/>
      <c r="I79" s="172"/>
      <c r="J79" s="172"/>
      <c r="L79" s="172"/>
      <c r="M79" s="172"/>
      <c r="O79" s="172"/>
      <c r="P79" s="172"/>
      <c r="Q79" s="172"/>
      <c r="R79" s="178"/>
      <c r="S79" s="178"/>
      <c r="T79" s="178"/>
      <c r="U79" s="178"/>
      <c r="V79" s="2"/>
      <c r="X79" s="178"/>
      <c r="Y79" s="179"/>
      <c r="AB79" s="179"/>
      <c r="AD79" s="179"/>
      <c r="AG79" s="179"/>
      <c r="AH79" s="179"/>
      <c r="AI79" s="179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</row>
    <row r="80" spans="1:129" ht="12.75">
      <c r="A80" s="2"/>
      <c r="B80" s="4"/>
      <c r="C80" s="2"/>
      <c r="D80" s="2"/>
      <c r="E80" s="2"/>
      <c r="F80" s="2"/>
      <c r="G80" s="172"/>
      <c r="H80" s="2"/>
      <c r="I80" s="172"/>
      <c r="J80" s="172"/>
      <c r="L80" s="172"/>
      <c r="M80" s="172"/>
      <c r="O80" s="172"/>
      <c r="P80" s="172"/>
      <c r="Q80" s="172"/>
      <c r="R80" s="178"/>
      <c r="S80" s="178"/>
      <c r="T80" s="178"/>
      <c r="U80" s="178"/>
      <c r="V80" s="2"/>
      <c r="X80" s="178"/>
      <c r="Y80" s="179"/>
      <c r="AB80" s="179"/>
      <c r="AD80" s="179"/>
      <c r="AG80" s="179"/>
      <c r="AH80" s="179"/>
      <c r="AI80" s="179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</row>
    <row r="81" spans="1:129" ht="12.75">
      <c r="A81" s="2"/>
      <c r="B81" s="4"/>
      <c r="C81" s="2"/>
      <c r="D81" s="2"/>
      <c r="E81" s="2"/>
      <c r="F81" s="2"/>
      <c r="G81" s="172"/>
      <c r="H81" s="2"/>
      <c r="I81" s="172"/>
      <c r="J81" s="172"/>
      <c r="L81" s="172"/>
      <c r="M81" s="172"/>
      <c r="O81" s="172"/>
      <c r="P81" s="172"/>
      <c r="Q81" s="172"/>
      <c r="R81" s="178"/>
      <c r="S81" s="178"/>
      <c r="T81" s="178"/>
      <c r="U81" s="178"/>
      <c r="V81" s="2"/>
      <c r="X81" s="178"/>
      <c r="Y81" s="179"/>
      <c r="AB81" s="179"/>
      <c r="AD81" s="179"/>
      <c r="AG81" s="179"/>
      <c r="AH81" s="179"/>
      <c r="AI81" s="179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</row>
    <row r="82" spans="1:129" ht="12.75">
      <c r="A82" s="2"/>
      <c r="B82" s="4"/>
      <c r="C82" s="2"/>
      <c r="D82" s="2"/>
      <c r="E82" s="2"/>
      <c r="F82" s="2"/>
      <c r="G82" s="172"/>
      <c r="H82" s="2"/>
      <c r="I82" s="172"/>
      <c r="J82" s="172"/>
      <c r="L82" s="172"/>
      <c r="M82" s="172"/>
      <c r="O82" s="172"/>
      <c r="P82" s="172"/>
      <c r="Q82" s="172"/>
      <c r="R82" s="178"/>
      <c r="S82" s="178"/>
      <c r="T82" s="178"/>
      <c r="U82" s="178"/>
      <c r="V82" s="2"/>
      <c r="X82" s="178"/>
      <c r="Y82" s="179"/>
      <c r="AB82" s="179"/>
      <c r="AD82" s="179"/>
      <c r="AG82" s="179"/>
      <c r="AH82" s="179"/>
      <c r="AI82" s="179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</row>
    <row r="83" spans="1:129" ht="12.75">
      <c r="A83" s="2"/>
      <c r="B83" s="4"/>
      <c r="C83" s="2"/>
      <c r="D83" s="2"/>
      <c r="E83" s="2"/>
      <c r="F83" s="2"/>
      <c r="G83" s="172"/>
      <c r="H83" s="2"/>
      <c r="I83" s="172"/>
      <c r="J83" s="172"/>
      <c r="L83" s="172"/>
      <c r="M83" s="172"/>
      <c r="O83" s="172"/>
      <c r="P83" s="172"/>
      <c r="Q83" s="172"/>
      <c r="R83" s="178"/>
      <c r="S83" s="178"/>
      <c r="T83" s="178"/>
      <c r="U83" s="178"/>
      <c r="V83" s="2"/>
      <c r="X83" s="178"/>
      <c r="Y83" s="179"/>
      <c r="AB83" s="179"/>
      <c r="AD83" s="179"/>
      <c r="AG83" s="179"/>
      <c r="AH83" s="179"/>
      <c r="AI83" s="179"/>
      <c r="AJ83" s="179"/>
      <c r="AK83" s="179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</row>
    <row r="84" spans="1:129" ht="12.75">
      <c r="A84" s="2"/>
      <c r="B84" s="4"/>
      <c r="C84" s="2"/>
      <c r="D84" s="2"/>
      <c r="E84" s="2"/>
      <c r="F84" s="2"/>
      <c r="G84" s="172"/>
      <c r="H84" s="2"/>
      <c r="I84" s="172"/>
      <c r="J84" s="172"/>
      <c r="L84" s="172"/>
      <c r="M84" s="172"/>
      <c r="O84" s="172"/>
      <c r="P84" s="172"/>
      <c r="Q84" s="172"/>
      <c r="R84" s="178"/>
      <c r="S84" s="178"/>
      <c r="T84" s="178"/>
      <c r="U84" s="178"/>
      <c r="V84" s="2"/>
      <c r="X84" s="178"/>
      <c r="Y84" s="179"/>
      <c r="AB84" s="179"/>
      <c r="AD84" s="179"/>
      <c r="AG84" s="179"/>
      <c r="AH84" s="179"/>
      <c r="AI84" s="179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</row>
    <row r="85" spans="1:129" ht="12.75">
      <c r="A85" s="2"/>
      <c r="B85" s="4"/>
      <c r="C85" s="2"/>
      <c r="D85" s="2"/>
      <c r="E85" s="2"/>
      <c r="F85" s="2"/>
      <c r="G85" s="172"/>
      <c r="H85" s="2"/>
      <c r="I85" s="172"/>
      <c r="J85" s="172"/>
      <c r="L85" s="172"/>
      <c r="M85" s="172"/>
      <c r="O85" s="172"/>
      <c r="P85" s="172"/>
      <c r="Q85" s="172"/>
      <c r="R85" s="178"/>
      <c r="S85" s="178"/>
      <c r="T85" s="178"/>
      <c r="U85" s="178"/>
      <c r="V85" s="2"/>
      <c r="X85" s="178"/>
      <c r="Y85" s="179"/>
      <c r="AB85" s="179"/>
      <c r="AD85" s="179"/>
      <c r="AG85" s="179"/>
      <c r="AH85" s="179"/>
      <c r="AI85" s="179"/>
      <c r="AJ85" s="179"/>
      <c r="AK85" s="179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</row>
    <row r="86" spans="1:129" ht="12.75">
      <c r="A86" s="2"/>
      <c r="B86" s="4"/>
      <c r="C86" s="2"/>
      <c r="D86" s="2"/>
      <c r="E86" s="2"/>
      <c r="F86" s="2"/>
      <c r="G86" s="172"/>
      <c r="H86" s="2"/>
      <c r="I86" s="172"/>
      <c r="J86" s="172"/>
      <c r="L86" s="172"/>
      <c r="M86" s="172"/>
      <c r="O86" s="172"/>
      <c r="P86" s="172"/>
      <c r="Q86" s="172"/>
      <c r="R86" s="178"/>
      <c r="S86" s="178"/>
      <c r="T86" s="178"/>
      <c r="U86" s="178"/>
      <c r="V86" s="2"/>
      <c r="X86" s="178"/>
      <c r="Y86" s="179"/>
      <c r="AB86" s="179"/>
      <c r="AD86" s="179"/>
      <c r="AG86" s="179"/>
      <c r="AH86" s="179"/>
      <c r="AI86" s="179"/>
      <c r="AJ86" s="179"/>
      <c r="AK86" s="179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</row>
    <row r="87" spans="1:129" ht="12.75">
      <c r="A87" s="2"/>
      <c r="B87" s="4"/>
      <c r="C87" s="2"/>
      <c r="D87" s="2"/>
      <c r="E87" s="2"/>
      <c r="F87" s="2"/>
      <c r="G87" s="172"/>
      <c r="H87" s="2"/>
      <c r="I87" s="172"/>
      <c r="J87" s="172"/>
      <c r="L87" s="172"/>
      <c r="M87" s="172"/>
      <c r="O87" s="172"/>
      <c r="P87" s="172"/>
      <c r="Q87" s="172"/>
      <c r="R87" s="178"/>
      <c r="S87" s="178"/>
      <c r="T87" s="178"/>
      <c r="U87" s="178"/>
      <c r="V87" s="2"/>
      <c r="X87" s="178"/>
      <c r="Y87" s="179"/>
      <c r="AB87" s="179"/>
      <c r="AD87" s="179"/>
      <c r="AG87" s="179"/>
      <c r="AH87" s="179"/>
      <c r="AI87" s="179"/>
      <c r="AJ87" s="179"/>
      <c r="AK87" s="179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</row>
    <row r="88" spans="1:129" ht="12.75">
      <c r="A88" s="2"/>
      <c r="B88" s="4"/>
      <c r="C88" s="2"/>
      <c r="D88" s="2"/>
      <c r="E88" s="2"/>
      <c r="F88" s="2"/>
      <c r="G88" s="172"/>
      <c r="H88" s="2"/>
      <c r="I88" s="172"/>
      <c r="J88" s="172"/>
      <c r="L88" s="172"/>
      <c r="M88" s="172"/>
      <c r="O88" s="172"/>
      <c r="P88" s="172"/>
      <c r="Q88" s="172"/>
      <c r="R88" s="178"/>
      <c r="S88" s="178"/>
      <c r="T88" s="178"/>
      <c r="U88" s="178"/>
      <c r="V88" s="2"/>
      <c r="X88" s="178"/>
      <c r="Y88" s="179"/>
      <c r="AB88" s="179"/>
      <c r="AD88" s="179"/>
      <c r="AG88" s="179"/>
      <c r="AH88" s="179"/>
      <c r="AI88" s="179"/>
      <c r="AJ88" s="179"/>
      <c r="AK88" s="179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</row>
    <row r="89" spans="1:129" ht="12.75">
      <c r="A89" s="2"/>
      <c r="B89" s="4"/>
      <c r="C89" s="2"/>
      <c r="D89" s="2"/>
      <c r="E89" s="2"/>
      <c r="F89" s="2"/>
      <c r="G89" s="172"/>
      <c r="H89" s="2"/>
      <c r="I89" s="172"/>
      <c r="J89" s="172"/>
      <c r="L89" s="172"/>
      <c r="M89" s="172"/>
      <c r="O89" s="172"/>
      <c r="P89" s="172"/>
      <c r="Q89" s="172"/>
      <c r="R89" s="178"/>
      <c r="S89" s="178"/>
      <c r="T89" s="178"/>
      <c r="U89" s="178"/>
      <c r="V89" s="2"/>
      <c r="X89" s="178"/>
      <c r="Y89" s="179"/>
      <c r="AB89" s="179"/>
      <c r="AD89" s="179"/>
      <c r="AG89" s="179"/>
      <c r="AH89" s="179"/>
      <c r="AI89" s="179"/>
      <c r="AJ89" s="179"/>
      <c r="AK89" s="179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</row>
    <row r="90" spans="1:129" ht="12.75">
      <c r="A90" s="2"/>
      <c r="B90" s="4"/>
      <c r="C90" s="2"/>
      <c r="D90" s="2"/>
      <c r="E90" s="2"/>
      <c r="F90" s="2"/>
      <c r="G90" s="172"/>
      <c r="H90" s="2"/>
      <c r="I90" s="172"/>
      <c r="J90" s="172"/>
      <c r="L90" s="172"/>
      <c r="M90" s="172"/>
      <c r="O90" s="172"/>
      <c r="P90" s="172"/>
      <c r="Q90" s="172"/>
      <c r="R90" s="178"/>
      <c r="S90" s="178"/>
      <c r="T90" s="178"/>
      <c r="U90" s="178"/>
      <c r="V90" s="2"/>
      <c r="X90" s="178"/>
      <c r="Y90" s="179"/>
      <c r="AB90" s="179"/>
      <c r="AD90" s="179"/>
      <c r="AG90" s="179"/>
      <c r="AH90" s="179"/>
      <c r="AI90" s="179"/>
      <c r="AJ90" s="179"/>
      <c r="AK90" s="179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</row>
    <row r="91" spans="1:129" ht="12.75">
      <c r="A91" s="2"/>
      <c r="B91" s="4"/>
      <c r="C91" s="2"/>
      <c r="D91" s="2"/>
      <c r="E91" s="2"/>
      <c r="F91" s="2"/>
      <c r="G91" s="172"/>
      <c r="H91" s="2"/>
      <c r="I91" s="172"/>
      <c r="J91" s="172"/>
      <c r="L91" s="172"/>
      <c r="M91" s="172"/>
      <c r="O91" s="172"/>
      <c r="P91" s="172"/>
      <c r="Q91" s="172"/>
      <c r="R91" s="178"/>
      <c r="S91" s="178"/>
      <c r="T91" s="178"/>
      <c r="U91" s="178"/>
      <c r="V91" s="2"/>
      <c r="X91" s="178"/>
      <c r="Y91" s="179"/>
      <c r="AB91" s="179"/>
      <c r="AD91" s="179"/>
      <c r="AG91" s="179"/>
      <c r="AH91" s="179"/>
      <c r="AI91" s="179"/>
      <c r="AJ91" s="179"/>
      <c r="AK91" s="179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</row>
    <row r="92" spans="1:129" ht="12.75">
      <c r="A92" s="2"/>
      <c r="B92" s="4"/>
      <c r="C92" s="2"/>
      <c r="D92" s="2"/>
      <c r="E92" s="2"/>
      <c r="F92" s="2"/>
      <c r="G92" s="172"/>
      <c r="H92" s="2"/>
      <c r="I92" s="172"/>
      <c r="J92" s="172"/>
      <c r="L92" s="172"/>
      <c r="M92" s="172"/>
      <c r="O92" s="172"/>
      <c r="P92" s="172"/>
      <c r="Q92" s="172"/>
      <c r="R92" s="178"/>
      <c r="S92" s="178"/>
      <c r="T92" s="178"/>
      <c r="U92" s="178"/>
      <c r="V92" s="2"/>
      <c r="X92" s="178"/>
      <c r="Y92" s="179"/>
      <c r="AB92" s="179"/>
      <c r="AD92" s="179"/>
      <c r="AG92" s="179"/>
      <c r="AH92" s="179"/>
      <c r="AI92" s="179"/>
      <c r="AJ92" s="179"/>
      <c r="AK92" s="179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</row>
    <row r="93" spans="1:129" ht="12.75">
      <c r="A93" s="2"/>
      <c r="B93" s="4"/>
      <c r="C93" s="2"/>
      <c r="D93" s="2"/>
      <c r="E93" s="2"/>
      <c r="F93" s="2"/>
      <c r="G93" s="172"/>
      <c r="H93" s="2"/>
      <c r="I93" s="172"/>
      <c r="J93" s="172"/>
      <c r="L93" s="172"/>
      <c r="M93" s="172"/>
      <c r="O93" s="172"/>
      <c r="P93" s="172"/>
      <c r="Q93" s="172"/>
      <c r="R93" s="178"/>
      <c r="S93" s="178"/>
      <c r="T93" s="178"/>
      <c r="U93" s="178"/>
      <c r="V93" s="2"/>
      <c r="X93" s="178"/>
      <c r="Y93" s="179"/>
      <c r="AB93" s="179"/>
      <c r="AD93" s="179"/>
      <c r="AG93" s="179"/>
      <c r="AH93" s="179"/>
      <c r="AI93" s="179"/>
      <c r="AJ93" s="179"/>
      <c r="AK93" s="179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</row>
    <row r="94" spans="1:129" ht="12.75">
      <c r="A94" s="2"/>
      <c r="B94" s="4"/>
      <c r="C94" s="2"/>
      <c r="D94" s="2"/>
      <c r="E94" s="2"/>
      <c r="F94" s="2"/>
      <c r="G94" s="172"/>
      <c r="H94" s="2"/>
      <c r="I94" s="172"/>
      <c r="J94" s="172"/>
      <c r="L94" s="172"/>
      <c r="M94" s="172"/>
      <c r="O94" s="172"/>
      <c r="P94" s="172"/>
      <c r="Q94" s="172"/>
      <c r="R94" s="178"/>
      <c r="S94" s="178"/>
      <c r="T94" s="178"/>
      <c r="U94" s="178"/>
      <c r="V94" s="2"/>
      <c r="X94" s="178"/>
      <c r="Y94" s="179"/>
      <c r="AB94" s="179"/>
      <c r="AD94" s="179"/>
      <c r="AG94" s="179"/>
      <c r="AH94" s="179"/>
      <c r="AI94" s="179"/>
      <c r="AJ94" s="179"/>
      <c r="AK94" s="179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</row>
    <row r="95" spans="1:129" ht="12.75">
      <c r="A95" s="2"/>
      <c r="B95" s="4"/>
      <c r="C95" s="2"/>
      <c r="D95" s="2"/>
      <c r="E95" s="2"/>
      <c r="F95" s="2"/>
      <c r="G95" s="172"/>
      <c r="H95" s="2"/>
      <c r="I95" s="172"/>
      <c r="J95" s="172"/>
      <c r="L95" s="172"/>
      <c r="M95" s="172"/>
      <c r="O95" s="172"/>
      <c r="P95" s="172"/>
      <c r="Q95" s="172"/>
      <c r="R95" s="178"/>
      <c r="S95" s="178"/>
      <c r="T95" s="178"/>
      <c r="U95" s="178"/>
      <c r="V95" s="2"/>
      <c r="X95" s="178"/>
      <c r="Y95" s="179"/>
      <c r="AB95" s="179"/>
      <c r="AD95" s="179"/>
      <c r="AG95" s="179"/>
      <c r="AH95" s="179"/>
      <c r="AI95" s="179"/>
      <c r="AJ95" s="179"/>
      <c r="AK95" s="179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</row>
    <row r="96" spans="1:129" ht="12.75">
      <c r="A96" s="2"/>
      <c r="B96" s="4"/>
      <c r="C96" s="2"/>
      <c r="D96" s="2"/>
      <c r="E96" s="2"/>
      <c r="F96" s="2"/>
      <c r="G96" s="172"/>
      <c r="H96" s="2"/>
      <c r="I96" s="172"/>
      <c r="J96" s="172"/>
      <c r="L96" s="172"/>
      <c r="M96" s="172"/>
      <c r="O96" s="172"/>
      <c r="P96" s="172"/>
      <c r="Q96" s="172"/>
      <c r="R96" s="178"/>
      <c r="S96" s="178"/>
      <c r="T96" s="178"/>
      <c r="U96" s="178"/>
      <c r="V96" s="2"/>
      <c r="X96" s="178"/>
      <c r="Y96" s="179"/>
      <c r="AB96" s="179"/>
      <c r="AD96" s="179"/>
      <c r="AG96" s="179"/>
      <c r="AH96" s="179"/>
      <c r="AI96" s="179"/>
      <c r="AJ96" s="179"/>
      <c r="AK96" s="179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</row>
    <row r="97" spans="1:129" ht="12.75">
      <c r="A97" s="2"/>
      <c r="B97" s="4"/>
      <c r="C97" s="2"/>
      <c r="D97" s="2"/>
      <c r="E97" s="2"/>
      <c r="F97" s="2"/>
      <c r="G97" s="172"/>
      <c r="H97" s="2"/>
      <c r="I97" s="172"/>
      <c r="J97" s="172"/>
      <c r="L97" s="172"/>
      <c r="M97" s="172"/>
      <c r="O97" s="172"/>
      <c r="P97" s="172"/>
      <c r="Q97" s="172"/>
      <c r="R97" s="178"/>
      <c r="S97" s="178"/>
      <c r="T97" s="178"/>
      <c r="U97" s="178"/>
      <c r="V97" s="2"/>
      <c r="X97" s="178"/>
      <c r="Y97" s="179"/>
      <c r="AB97" s="179"/>
      <c r="AD97" s="179"/>
      <c r="AG97" s="179"/>
      <c r="AH97" s="179"/>
      <c r="AI97" s="179"/>
      <c r="AJ97" s="179"/>
      <c r="AK97" s="179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</row>
    <row r="98" spans="1:129" ht="12.75">
      <c r="A98" s="2"/>
      <c r="B98" s="4"/>
      <c r="C98" s="2"/>
      <c r="D98" s="2"/>
      <c r="E98" s="2"/>
      <c r="F98" s="2"/>
      <c r="G98" s="172"/>
      <c r="H98" s="2"/>
      <c r="I98" s="172"/>
      <c r="J98" s="172"/>
      <c r="L98" s="172"/>
      <c r="M98" s="172"/>
      <c r="O98" s="172"/>
      <c r="P98" s="172"/>
      <c r="Q98" s="172"/>
      <c r="R98" s="178"/>
      <c r="S98" s="178"/>
      <c r="T98" s="178"/>
      <c r="U98" s="178"/>
      <c r="V98" s="2"/>
      <c r="X98" s="178"/>
      <c r="Y98" s="179"/>
      <c r="AB98" s="179"/>
      <c r="AD98" s="179"/>
      <c r="AG98" s="179"/>
      <c r="AH98" s="179"/>
      <c r="AI98" s="179"/>
      <c r="AJ98" s="179"/>
      <c r="AK98" s="179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</row>
    <row r="99" spans="1:129" ht="12.75">
      <c r="A99" s="2"/>
      <c r="B99" s="4"/>
      <c r="C99" s="2"/>
      <c r="D99" s="2"/>
      <c r="E99" s="2"/>
      <c r="F99" s="2"/>
      <c r="G99" s="172"/>
      <c r="H99" s="2"/>
      <c r="I99" s="172"/>
      <c r="J99" s="172"/>
      <c r="L99" s="172"/>
      <c r="M99" s="172"/>
      <c r="O99" s="172"/>
      <c r="P99" s="172"/>
      <c r="Q99" s="172"/>
      <c r="R99" s="178"/>
      <c r="S99" s="178"/>
      <c r="T99" s="178"/>
      <c r="U99" s="178"/>
      <c r="V99" s="2"/>
      <c r="X99" s="178"/>
      <c r="Y99" s="179"/>
      <c r="AB99" s="179"/>
      <c r="AD99" s="179"/>
      <c r="AG99" s="179"/>
      <c r="AH99" s="179"/>
      <c r="AI99" s="179"/>
      <c r="AJ99" s="179"/>
      <c r="AK99" s="179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</row>
    <row r="100" spans="1:129" ht="12.75">
      <c r="A100" s="2"/>
      <c r="B100" s="4"/>
      <c r="C100" s="2"/>
      <c r="D100" s="2"/>
      <c r="E100" s="2"/>
      <c r="F100" s="2"/>
      <c r="G100" s="172"/>
      <c r="H100" s="2"/>
      <c r="I100" s="172"/>
      <c r="J100" s="172"/>
      <c r="L100" s="172"/>
      <c r="M100" s="172"/>
      <c r="O100" s="172"/>
      <c r="P100" s="172"/>
      <c r="Q100" s="172"/>
      <c r="R100" s="178"/>
      <c r="S100" s="178"/>
      <c r="T100" s="178"/>
      <c r="U100" s="178"/>
      <c r="V100" s="2"/>
      <c r="X100" s="178"/>
      <c r="Y100" s="179"/>
      <c r="AB100" s="179"/>
      <c r="AD100" s="179"/>
      <c r="AG100" s="179"/>
      <c r="AH100" s="179"/>
      <c r="AI100" s="179"/>
      <c r="AJ100" s="179"/>
      <c r="AK100" s="179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</row>
    <row r="101" spans="1:129" ht="12.75">
      <c r="A101" s="2"/>
      <c r="B101" s="4"/>
      <c r="C101" s="2"/>
      <c r="D101" s="2"/>
      <c r="E101" s="2"/>
      <c r="F101" s="2"/>
      <c r="G101" s="172"/>
      <c r="H101" s="2"/>
      <c r="I101" s="172"/>
      <c r="J101" s="172"/>
      <c r="L101" s="172"/>
      <c r="M101" s="172"/>
      <c r="O101" s="172"/>
      <c r="P101" s="172"/>
      <c r="Q101" s="172"/>
      <c r="R101" s="178"/>
      <c r="S101" s="178"/>
      <c r="T101" s="178"/>
      <c r="U101" s="178"/>
      <c r="V101" s="2"/>
      <c r="X101" s="178"/>
      <c r="Y101" s="179"/>
      <c r="AB101" s="179"/>
      <c r="AD101" s="179"/>
      <c r="AG101" s="179"/>
      <c r="AH101" s="179"/>
      <c r="AI101" s="179"/>
      <c r="AJ101" s="179"/>
      <c r="AK101" s="179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</row>
    <row r="102" spans="1:129" ht="12.75">
      <c r="A102" s="2"/>
      <c r="B102" s="4"/>
      <c r="C102" s="2"/>
      <c r="D102" s="2"/>
      <c r="E102" s="2"/>
      <c r="F102" s="2"/>
      <c r="G102" s="172"/>
      <c r="H102" s="2"/>
      <c r="I102" s="172"/>
      <c r="J102" s="172"/>
      <c r="L102" s="172"/>
      <c r="M102" s="172"/>
      <c r="O102" s="172"/>
      <c r="P102" s="172"/>
      <c r="Q102" s="172"/>
      <c r="R102" s="178"/>
      <c r="S102" s="178"/>
      <c r="T102" s="178"/>
      <c r="U102" s="178"/>
      <c r="V102" s="2"/>
      <c r="X102" s="178"/>
      <c r="Y102" s="179"/>
      <c r="AB102" s="179"/>
      <c r="AD102" s="179"/>
      <c r="AG102" s="179"/>
      <c r="AH102" s="179"/>
      <c r="AI102" s="179"/>
      <c r="AJ102" s="179"/>
      <c r="AK102" s="179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</row>
    <row r="103" spans="1:129" ht="12.75">
      <c r="A103" s="2"/>
      <c r="B103" s="4"/>
      <c r="C103" s="2"/>
      <c r="D103" s="2"/>
      <c r="E103" s="2"/>
      <c r="F103" s="2"/>
      <c r="G103" s="172"/>
      <c r="H103" s="2"/>
      <c r="I103" s="172"/>
      <c r="J103" s="172"/>
      <c r="L103" s="172"/>
      <c r="M103" s="172"/>
      <c r="O103" s="172"/>
      <c r="P103" s="172"/>
      <c r="Q103" s="172"/>
      <c r="R103" s="178"/>
      <c r="S103" s="178"/>
      <c r="T103" s="178"/>
      <c r="U103" s="178"/>
      <c r="V103" s="2"/>
      <c r="X103" s="178"/>
      <c r="Y103" s="179"/>
      <c r="AB103" s="179"/>
      <c r="AD103" s="179"/>
      <c r="AG103" s="179"/>
      <c r="AH103" s="179"/>
      <c r="AI103" s="179"/>
      <c r="AJ103" s="179"/>
      <c r="AK103" s="179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</row>
    <row r="104" spans="1:129" ht="12.75">
      <c r="A104" s="2"/>
      <c r="B104" s="4"/>
      <c r="C104" s="2"/>
      <c r="D104" s="2"/>
      <c r="E104" s="2"/>
      <c r="F104" s="2"/>
      <c r="G104" s="172"/>
      <c r="H104" s="2"/>
      <c r="I104" s="172"/>
      <c r="J104" s="172"/>
      <c r="L104" s="172"/>
      <c r="M104" s="172"/>
      <c r="O104" s="172"/>
      <c r="P104" s="172"/>
      <c r="Q104" s="172"/>
      <c r="R104" s="178"/>
      <c r="S104" s="178"/>
      <c r="T104" s="178"/>
      <c r="U104" s="178"/>
      <c r="V104" s="2"/>
      <c r="X104" s="178"/>
      <c r="Y104" s="179"/>
      <c r="AB104" s="179"/>
      <c r="AD104" s="179"/>
      <c r="AG104" s="179"/>
      <c r="AH104" s="179"/>
      <c r="AI104" s="179"/>
      <c r="AJ104" s="179"/>
      <c r="AK104" s="179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</row>
    <row r="105" spans="1:129" ht="12.75">
      <c r="A105" s="2"/>
      <c r="B105" s="4"/>
      <c r="C105" s="2"/>
      <c r="D105" s="2"/>
      <c r="E105" s="2"/>
      <c r="F105" s="2"/>
      <c r="G105" s="172"/>
      <c r="H105" s="2"/>
      <c r="I105" s="172"/>
      <c r="J105" s="172"/>
      <c r="L105" s="172"/>
      <c r="M105" s="172"/>
      <c r="O105" s="172"/>
      <c r="P105" s="172"/>
      <c r="Q105" s="172"/>
      <c r="R105" s="178"/>
      <c r="S105" s="178"/>
      <c r="T105" s="178"/>
      <c r="U105" s="178"/>
      <c r="V105" s="2"/>
      <c r="X105" s="178"/>
      <c r="Y105" s="179"/>
      <c r="AB105" s="179"/>
      <c r="AD105" s="179"/>
      <c r="AG105" s="179"/>
      <c r="AH105" s="179"/>
      <c r="AI105" s="179"/>
      <c r="AJ105" s="179"/>
      <c r="AK105" s="179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</row>
    <row r="106" spans="1:129" ht="12.75">
      <c r="A106" s="2"/>
      <c r="B106" s="4"/>
      <c r="C106" s="2"/>
      <c r="D106" s="2"/>
      <c r="E106" s="2"/>
      <c r="F106" s="2"/>
      <c r="G106" s="172"/>
      <c r="H106" s="2"/>
      <c r="I106" s="172"/>
      <c r="J106" s="172"/>
      <c r="L106" s="172"/>
      <c r="M106" s="172"/>
      <c r="O106" s="172"/>
      <c r="P106" s="172"/>
      <c r="Q106" s="172"/>
      <c r="R106" s="178"/>
      <c r="S106" s="178"/>
      <c r="T106" s="178"/>
      <c r="U106" s="178"/>
      <c r="V106" s="2"/>
      <c r="X106" s="178"/>
      <c r="Y106" s="179"/>
      <c r="AB106" s="179"/>
      <c r="AD106" s="179"/>
      <c r="AG106" s="179"/>
      <c r="AH106" s="179"/>
      <c r="AI106" s="179"/>
      <c r="AJ106" s="179"/>
      <c r="AK106" s="179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</row>
    <row r="107" spans="1:129" ht="12.75">
      <c r="A107" s="2"/>
      <c r="B107" s="4"/>
      <c r="C107" s="2"/>
      <c r="D107" s="2"/>
      <c r="E107" s="2"/>
      <c r="F107" s="2"/>
      <c r="G107" s="172"/>
      <c r="H107" s="2"/>
      <c r="I107" s="172"/>
      <c r="J107" s="172"/>
      <c r="L107" s="172"/>
      <c r="M107" s="172"/>
      <c r="O107" s="172"/>
      <c r="P107" s="172"/>
      <c r="Q107" s="172"/>
      <c r="R107" s="178"/>
      <c r="S107" s="178"/>
      <c r="T107" s="178"/>
      <c r="U107" s="178"/>
      <c r="V107" s="2"/>
      <c r="X107" s="178"/>
      <c r="Y107" s="179"/>
      <c r="AB107" s="179"/>
      <c r="AD107" s="179"/>
      <c r="AG107" s="179"/>
      <c r="AH107" s="179"/>
      <c r="AI107" s="179"/>
      <c r="AJ107" s="179"/>
      <c r="AK107" s="179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</row>
    <row r="108" spans="1:129" ht="12.75">
      <c r="A108" s="2"/>
      <c r="B108" s="4"/>
      <c r="C108" s="2"/>
      <c r="D108" s="2"/>
      <c r="E108" s="2"/>
      <c r="F108" s="2"/>
      <c r="G108" s="172"/>
      <c r="H108" s="2"/>
      <c r="I108" s="172"/>
      <c r="J108" s="172"/>
      <c r="L108" s="172"/>
      <c r="M108" s="172"/>
      <c r="O108" s="172"/>
      <c r="P108" s="172"/>
      <c r="Q108" s="172"/>
      <c r="R108" s="178"/>
      <c r="S108" s="178"/>
      <c r="T108" s="178"/>
      <c r="U108" s="178"/>
      <c r="V108" s="2"/>
      <c r="X108" s="178"/>
      <c r="Y108" s="179"/>
      <c r="AB108" s="179"/>
      <c r="AD108" s="179"/>
      <c r="AG108" s="179"/>
      <c r="AH108" s="179"/>
      <c r="AI108" s="179"/>
      <c r="AJ108" s="179"/>
      <c r="AK108" s="179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</row>
    <row r="109" spans="1:129" ht="12.75">
      <c r="A109" s="2"/>
      <c r="B109" s="4"/>
      <c r="C109" s="2"/>
      <c r="D109" s="2"/>
      <c r="E109" s="2"/>
      <c r="F109" s="2"/>
      <c r="G109" s="172"/>
      <c r="H109" s="2"/>
      <c r="I109" s="172"/>
      <c r="J109" s="172"/>
      <c r="L109" s="172"/>
      <c r="M109" s="172"/>
      <c r="O109" s="172"/>
      <c r="P109" s="172"/>
      <c r="Q109" s="172"/>
      <c r="R109" s="178"/>
      <c r="S109" s="178"/>
      <c r="T109" s="178"/>
      <c r="U109" s="178"/>
      <c r="V109" s="2"/>
      <c r="X109" s="178"/>
      <c r="Y109" s="179"/>
      <c r="AB109" s="179"/>
      <c r="AD109" s="179"/>
      <c r="AG109" s="179"/>
      <c r="AH109" s="179"/>
      <c r="AI109" s="179"/>
      <c r="AJ109" s="179"/>
      <c r="AK109" s="179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</row>
    <row r="110" spans="1:129" ht="12.75">
      <c r="A110" s="2"/>
      <c r="B110" s="4"/>
      <c r="C110" s="2"/>
      <c r="D110" s="2"/>
      <c r="E110" s="2"/>
      <c r="F110" s="2"/>
      <c r="G110" s="172"/>
      <c r="H110" s="2"/>
      <c r="I110" s="172"/>
      <c r="J110" s="172"/>
      <c r="L110" s="172"/>
      <c r="M110" s="172"/>
      <c r="O110" s="172"/>
      <c r="P110" s="172"/>
      <c r="Q110" s="172"/>
      <c r="R110" s="178"/>
      <c r="S110" s="178"/>
      <c r="T110" s="178"/>
      <c r="U110" s="178"/>
      <c r="V110" s="2"/>
      <c r="X110" s="178"/>
      <c r="Y110" s="179"/>
      <c r="AB110" s="179"/>
      <c r="AD110" s="179"/>
      <c r="AG110" s="179"/>
      <c r="AH110" s="179"/>
      <c r="AI110" s="179"/>
      <c r="AJ110" s="179"/>
      <c r="AK110" s="179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</row>
    <row r="111" spans="1:129" ht="12.75">
      <c r="A111" s="2"/>
      <c r="B111" s="4"/>
      <c r="C111" s="2"/>
      <c r="D111" s="2"/>
      <c r="E111" s="2"/>
      <c r="F111" s="2"/>
      <c r="G111" s="172"/>
      <c r="H111" s="2"/>
      <c r="I111" s="172"/>
      <c r="J111" s="172"/>
      <c r="L111" s="172"/>
      <c r="M111" s="172"/>
      <c r="O111" s="172"/>
      <c r="P111" s="172"/>
      <c r="Q111" s="172"/>
      <c r="R111" s="178"/>
      <c r="S111" s="178"/>
      <c r="T111" s="178"/>
      <c r="U111" s="178"/>
      <c r="V111" s="2"/>
      <c r="X111" s="178"/>
      <c r="Y111" s="179"/>
      <c r="AB111" s="179"/>
      <c r="AD111" s="179"/>
      <c r="AG111" s="179"/>
      <c r="AH111" s="179"/>
      <c r="AI111" s="179"/>
      <c r="AJ111" s="179"/>
      <c r="AK111" s="179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</row>
    <row r="112" spans="1:129" ht="12.75">
      <c r="A112" s="2"/>
      <c r="B112" s="4"/>
      <c r="C112" s="2"/>
      <c r="D112" s="2"/>
      <c r="E112" s="2"/>
      <c r="F112" s="2"/>
      <c r="G112" s="172"/>
      <c r="H112" s="2"/>
      <c r="I112" s="172"/>
      <c r="J112" s="172"/>
      <c r="L112" s="172"/>
      <c r="M112" s="172"/>
      <c r="O112" s="172"/>
      <c r="P112" s="172"/>
      <c r="Q112" s="172"/>
      <c r="R112" s="178"/>
      <c r="S112" s="178"/>
      <c r="T112" s="178"/>
      <c r="U112" s="178"/>
      <c r="V112" s="2"/>
      <c r="X112" s="178"/>
      <c r="Y112" s="179"/>
      <c r="AB112" s="179"/>
      <c r="AD112" s="179"/>
      <c r="AG112" s="179"/>
      <c r="AH112" s="179"/>
      <c r="AI112" s="179"/>
      <c r="AJ112" s="179"/>
      <c r="AK112" s="179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</row>
    <row r="113" spans="1:129" ht="12.75">
      <c r="A113" s="2"/>
      <c r="B113" s="4"/>
      <c r="C113" s="2"/>
      <c r="D113" s="2"/>
      <c r="E113" s="2"/>
      <c r="F113" s="2"/>
      <c r="G113" s="172"/>
      <c r="H113" s="2"/>
      <c r="I113" s="172"/>
      <c r="J113" s="172"/>
      <c r="L113" s="172"/>
      <c r="M113" s="172"/>
      <c r="O113" s="172"/>
      <c r="P113" s="172"/>
      <c r="Q113" s="172"/>
      <c r="R113" s="178"/>
      <c r="S113" s="178"/>
      <c r="T113" s="178"/>
      <c r="U113" s="178"/>
      <c r="V113" s="2"/>
      <c r="X113" s="178"/>
      <c r="Y113" s="179"/>
      <c r="AB113" s="179"/>
      <c r="AD113" s="179"/>
      <c r="AG113" s="179"/>
      <c r="AH113" s="179"/>
      <c r="AI113" s="179"/>
      <c r="AJ113" s="179"/>
      <c r="AK113" s="179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</row>
    <row r="114" spans="1:129" ht="12.75">
      <c r="A114" s="2"/>
      <c r="B114" s="4"/>
      <c r="C114" s="2"/>
      <c r="D114" s="2"/>
      <c r="E114" s="2"/>
      <c r="F114" s="2"/>
      <c r="G114" s="172"/>
      <c r="H114" s="2"/>
      <c r="I114" s="172"/>
      <c r="J114" s="172"/>
      <c r="L114" s="172"/>
      <c r="M114" s="172"/>
      <c r="O114" s="172"/>
      <c r="P114" s="172"/>
      <c r="Q114" s="172"/>
      <c r="R114" s="178"/>
      <c r="S114" s="178"/>
      <c r="T114" s="178"/>
      <c r="U114" s="178"/>
      <c r="V114" s="2"/>
      <c r="X114" s="178"/>
      <c r="Y114" s="179"/>
      <c r="AB114" s="179"/>
      <c r="AD114" s="179"/>
      <c r="AG114" s="179"/>
      <c r="AH114" s="179"/>
      <c r="AI114" s="179"/>
      <c r="AJ114" s="179"/>
      <c r="AK114" s="179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</row>
    <row r="115" spans="1:129" ht="12.75">
      <c r="A115" s="2"/>
      <c r="B115" s="4"/>
      <c r="C115" s="2"/>
      <c r="D115" s="2"/>
      <c r="E115" s="2"/>
      <c r="F115" s="2"/>
      <c r="G115" s="172"/>
      <c r="H115" s="2"/>
      <c r="I115" s="172"/>
      <c r="J115" s="172"/>
      <c r="L115" s="172"/>
      <c r="M115" s="172"/>
      <c r="O115" s="172"/>
      <c r="P115" s="172"/>
      <c r="Q115" s="172"/>
      <c r="R115" s="178"/>
      <c r="S115" s="178"/>
      <c r="T115" s="178"/>
      <c r="U115" s="178"/>
      <c r="V115" s="2"/>
      <c r="X115" s="178"/>
      <c r="Y115" s="179"/>
      <c r="AB115" s="179"/>
      <c r="AD115" s="179"/>
      <c r="AG115" s="179"/>
      <c r="AH115" s="179"/>
      <c r="AI115" s="179"/>
      <c r="AJ115" s="179"/>
      <c r="AK115" s="179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</row>
    <row r="116" spans="1:129" ht="12.75">
      <c r="A116" s="2"/>
      <c r="B116" s="4"/>
      <c r="C116" s="2"/>
      <c r="D116" s="2"/>
      <c r="E116" s="2"/>
      <c r="F116" s="2"/>
      <c r="G116" s="172"/>
      <c r="H116" s="2"/>
      <c r="I116" s="172"/>
      <c r="J116" s="172"/>
      <c r="L116" s="172"/>
      <c r="M116" s="172"/>
      <c r="O116" s="172"/>
      <c r="P116" s="172"/>
      <c r="Q116" s="172"/>
      <c r="R116" s="178"/>
      <c r="S116" s="178"/>
      <c r="T116" s="178"/>
      <c r="U116" s="178"/>
      <c r="V116" s="2"/>
      <c r="X116" s="178"/>
      <c r="Y116" s="179"/>
      <c r="AB116" s="179"/>
      <c r="AD116" s="179"/>
      <c r="AG116" s="179"/>
      <c r="AH116" s="179"/>
      <c r="AI116" s="179"/>
      <c r="AJ116" s="179"/>
      <c r="AK116" s="179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</row>
    <row r="117" spans="1:129" ht="12.75">
      <c r="A117" s="2"/>
      <c r="B117" s="4"/>
      <c r="C117" s="2"/>
      <c r="D117" s="2"/>
      <c r="E117" s="2"/>
      <c r="F117" s="2"/>
      <c r="G117" s="172"/>
      <c r="H117" s="2"/>
      <c r="I117" s="172"/>
      <c r="J117" s="172"/>
      <c r="L117" s="172"/>
      <c r="M117" s="172"/>
      <c r="O117" s="172"/>
      <c r="P117" s="172"/>
      <c r="Q117" s="172"/>
      <c r="R117" s="178"/>
      <c r="S117" s="178"/>
      <c r="T117" s="178"/>
      <c r="U117" s="178"/>
      <c r="V117" s="2"/>
      <c r="X117" s="178"/>
      <c r="Y117" s="179"/>
      <c r="AB117" s="179"/>
      <c r="AD117" s="179"/>
      <c r="AG117" s="179"/>
      <c r="AH117" s="179"/>
      <c r="AI117" s="179"/>
      <c r="AJ117" s="179"/>
      <c r="AK117" s="179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</row>
    <row r="118" spans="1:129" ht="12.75">
      <c r="A118" s="2"/>
      <c r="B118" s="4"/>
      <c r="C118" s="2"/>
      <c r="D118" s="2"/>
      <c r="E118" s="2"/>
      <c r="F118" s="2"/>
      <c r="G118" s="172"/>
      <c r="H118" s="2"/>
      <c r="I118" s="172"/>
      <c r="J118" s="172"/>
      <c r="L118" s="172"/>
      <c r="M118" s="172"/>
      <c r="O118" s="172"/>
      <c r="P118" s="172"/>
      <c r="Q118" s="172"/>
      <c r="R118" s="178"/>
      <c r="S118" s="178"/>
      <c r="T118" s="178"/>
      <c r="U118" s="178"/>
      <c r="V118" s="2"/>
      <c r="X118" s="178"/>
      <c r="Y118" s="179"/>
      <c r="AB118" s="179"/>
      <c r="AD118" s="179"/>
      <c r="AG118" s="179"/>
      <c r="AH118" s="179"/>
      <c r="AI118" s="179"/>
      <c r="AJ118" s="179"/>
      <c r="AK118" s="179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</row>
    <row r="119" spans="1:129" ht="12.75">
      <c r="A119" s="2"/>
      <c r="B119" s="4"/>
      <c r="C119" s="2"/>
      <c r="D119" s="2"/>
      <c r="E119" s="2"/>
      <c r="F119" s="2"/>
      <c r="G119" s="172"/>
      <c r="H119" s="2"/>
      <c r="I119" s="172"/>
      <c r="J119" s="172"/>
      <c r="L119" s="172"/>
      <c r="M119" s="172"/>
      <c r="O119" s="172"/>
      <c r="P119" s="172"/>
      <c r="Q119" s="172"/>
      <c r="R119" s="178"/>
      <c r="S119" s="178"/>
      <c r="T119" s="178"/>
      <c r="U119" s="178"/>
      <c r="V119" s="2"/>
      <c r="X119" s="178"/>
      <c r="Y119" s="179"/>
      <c r="AB119" s="179"/>
      <c r="AD119" s="179"/>
      <c r="AG119" s="179"/>
      <c r="AH119" s="179"/>
      <c r="AI119" s="179"/>
      <c r="AJ119" s="179"/>
      <c r="AK119" s="179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</row>
    <row r="120" spans="1:129" ht="12.75">
      <c r="A120" s="2"/>
      <c r="B120" s="4"/>
      <c r="C120" s="2"/>
      <c r="D120" s="2"/>
      <c r="E120" s="2"/>
      <c r="F120" s="2"/>
      <c r="G120" s="172"/>
      <c r="H120" s="2"/>
      <c r="I120" s="172"/>
      <c r="J120" s="172"/>
      <c r="L120" s="172"/>
      <c r="M120" s="172"/>
      <c r="O120" s="172"/>
      <c r="P120" s="172"/>
      <c r="Q120" s="172"/>
      <c r="R120" s="178"/>
      <c r="S120" s="178"/>
      <c r="T120" s="178"/>
      <c r="U120" s="178"/>
      <c r="V120" s="2"/>
      <c r="X120" s="178"/>
      <c r="Y120" s="179"/>
      <c r="AB120" s="179"/>
      <c r="AD120" s="179"/>
      <c r="AG120" s="179"/>
      <c r="AH120" s="179"/>
      <c r="AI120" s="179"/>
      <c r="AJ120" s="179"/>
      <c r="AK120" s="179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</row>
    <row r="121" spans="1:129" ht="12.75">
      <c r="A121" s="2"/>
      <c r="B121" s="4"/>
      <c r="C121" s="2"/>
      <c r="D121" s="2"/>
      <c r="E121" s="2"/>
      <c r="F121" s="2"/>
      <c r="G121" s="172"/>
      <c r="H121" s="2"/>
      <c r="I121" s="172"/>
      <c r="J121" s="172"/>
      <c r="L121" s="172"/>
      <c r="M121" s="172"/>
      <c r="O121" s="172"/>
      <c r="P121" s="172"/>
      <c r="Q121" s="172"/>
      <c r="R121" s="178"/>
      <c r="S121" s="178"/>
      <c r="T121" s="178"/>
      <c r="U121" s="178"/>
      <c r="V121" s="2"/>
      <c r="X121" s="178"/>
      <c r="Y121" s="179"/>
      <c r="AB121" s="179"/>
      <c r="AD121" s="179"/>
      <c r="AG121" s="179"/>
      <c r="AH121" s="179"/>
      <c r="AI121" s="179"/>
      <c r="AJ121" s="179"/>
      <c r="AK121" s="179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</row>
    <row r="122" spans="1:129" ht="12.75">
      <c r="A122" s="2"/>
      <c r="B122" s="4"/>
      <c r="C122" s="2"/>
      <c r="D122" s="2"/>
      <c r="E122" s="2"/>
      <c r="F122" s="2"/>
      <c r="G122" s="172"/>
      <c r="H122" s="2"/>
      <c r="I122" s="172"/>
      <c r="J122" s="172"/>
      <c r="L122" s="172"/>
      <c r="M122" s="172"/>
      <c r="O122" s="172"/>
      <c r="P122" s="172"/>
      <c r="Q122" s="172"/>
      <c r="R122" s="178"/>
      <c r="S122" s="178"/>
      <c r="T122" s="178"/>
      <c r="U122" s="178"/>
      <c r="V122" s="2"/>
      <c r="X122" s="178"/>
      <c r="Y122" s="179"/>
      <c r="AB122" s="179"/>
      <c r="AD122" s="179"/>
      <c r="AG122" s="179"/>
      <c r="AH122" s="179"/>
      <c r="AI122" s="179"/>
      <c r="AJ122" s="179"/>
      <c r="AK122" s="179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</row>
    <row r="123" spans="1:129" ht="12.75">
      <c r="A123" s="2"/>
      <c r="B123" s="4"/>
      <c r="C123" s="2"/>
      <c r="D123" s="2"/>
      <c r="E123" s="2"/>
      <c r="F123" s="2"/>
      <c r="G123" s="172"/>
      <c r="H123" s="2"/>
      <c r="I123" s="172"/>
      <c r="J123" s="172"/>
      <c r="L123" s="172"/>
      <c r="M123" s="172"/>
      <c r="O123" s="172"/>
      <c r="P123" s="172"/>
      <c r="Q123" s="172"/>
      <c r="R123" s="178"/>
      <c r="S123" s="178"/>
      <c r="T123" s="178"/>
      <c r="U123" s="178"/>
      <c r="V123" s="2"/>
      <c r="X123" s="178"/>
      <c r="Y123" s="179"/>
      <c r="AB123" s="179"/>
      <c r="AD123" s="179"/>
      <c r="AG123" s="179"/>
      <c r="AH123" s="179"/>
      <c r="AI123" s="179"/>
      <c r="AJ123" s="179"/>
      <c r="AK123" s="179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</row>
    <row r="124" spans="1:129" ht="12.75">
      <c r="A124" s="2"/>
      <c r="B124" s="4"/>
      <c r="C124" s="2"/>
      <c r="D124" s="2"/>
      <c r="E124" s="2"/>
      <c r="F124" s="2"/>
      <c r="G124" s="172"/>
      <c r="H124" s="2"/>
      <c r="I124" s="172"/>
      <c r="J124" s="172"/>
      <c r="L124" s="172"/>
      <c r="M124" s="172"/>
      <c r="O124" s="172"/>
      <c r="P124" s="172"/>
      <c r="Q124" s="172"/>
      <c r="R124" s="178"/>
      <c r="S124" s="178"/>
      <c r="T124" s="178"/>
      <c r="U124" s="178"/>
      <c r="V124" s="2"/>
      <c r="X124" s="178"/>
      <c r="Y124" s="179"/>
      <c r="AB124" s="179"/>
      <c r="AD124" s="179"/>
      <c r="AG124" s="179"/>
      <c r="AH124" s="179"/>
      <c r="AI124" s="179"/>
      <c r="AJ124" s="179"/>
      <c r="AK124" s="179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</row>
    <row r="125" spans="1:129" ht="12.75">
      <c r="A125" s="2"/>
      <c r="B125" s="4"/>
      <c r="C125" s="2"/>
      <c r="D125" s="2"/>
      <c r="E125" s="2"/>
      <c r="F125" s="2"/>
      <c r="G125" s="172"/>
      <c r="H125" s="2"/>
      <c r="I125" s="172"/>
      <c r="J125" s="172"/>
      <c r="L125" s="172"/>
      <c r="M125" s="172"/>
      <c r="O125" s="172"/>
      <c r="P125" s="172"/>
      <c r="Q125" s="172"/>
      <c r="R125" s="178"/>
      <c r="S125" s="178"/>
      <c r="T125" s="178"/>
      <c r="U125" s="178"/>
      <c r="V125" s="2"/>
      <c r="X125" s="178"/>
      <c r="Y125" s="179"/>
      <c r="AB125" s="179"/>
      <c r="AD125" s="179"/>
      <c r="AG125" s="179"/>
      <c r="AH125" s="179"/>
      <c r="AI125" s="179"/>
      <c r="AJ125" s="179"/>
      <c r="AK125" s="179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</row>
    <row r="126" spans="1:129" ht="12.75">
      <c r="A126" s="2"/>
      <c r="B126" s="4"/>
      <c r="C126" s="2"/>
      <c r="D126" s="2"/>
      <c r="E126" s="2"/>
      <c r="F126" s="2"/>
      <c r="G126" s="172"/>
      <c r="H126" s="2"/>
      <c r="I126" s="172"/>
      <c r="J126" s="172"/>
      <c r="L126" s="172"/>
      <c r="M126" s="172"/>
      <c r="O126" s="172"/>
      <c r="P126" s="172"/>
      <c r="Q126" s="172"/>
      <c r="R126" s="178"/>
      <c r="S126" s="178"/>
      <c r="T126" s="178"/>
      <c r="U126" s="178"/>
      <c r="V126" s="2"/>
      <c r="X126" s="178"/>
      <c r="Y126" s="179"/>
      <c r="AB126" s="179"/>
      <c r="AD126" s="179"/>
      <c r="AG126" s="179"/>
      <c r="AH126" s="179"/>
      <c r="AI126" s="179"/>
      <c r="AJ126" s="179"/>
      <c r="AK126" s="179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</row>
    <row r="127" spans="1:129" ht="12.75">
      <c r="A127" s="2"/>
      <c r="B127" s="4"/>
      <c r="C127" s="2"/>
      <c r="D127" s="2"/>
      <c r="E127" s="2"/>
      <c r="F127" s="2"/>
      <c r="G127" s="172"/>
      <c r="H127" s="2"/>
      <c r="I127" s="172"/>
      <c r="J127" s="172"/>
      <c r="L127" s="172"/>
      <c r="M127" s="172"/>
      <c r="O127" s="172"/>
      <c r="P127" s="172"/>
      <c r="Q127" s="172"/>
      <c r="R127" s="178"/>
      <c r="S127" s="178"/>
      <c r="T127" s="178"/>
      <c r="U127" s="178"/>
      <c r="V127" s="2"/>
      <c r="X127" s="178"/>
      <c r="Y127" s="179"/>
      <c r="AB127" s="179"/>
      <c r="AD127" s="179"/>
      <c r="AG127" s="179"/>
      <c r="AH127" s="179"/>
      <c r="AI127" s="179"/>
      <c r="AJ127" s="179"/>
      <c r="AK127" s="179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</row>
    <row r="128" spans="1:129" ht="12.75">
      <c r="A128" s="2"/>
      <c r="B128" s="4"/>
      <c r="C128" s="2"/>
      <c r="D128" s="2"/>
      <c r="E128" s="2"/>
      <c r="F128" s="2"/>
      <c r="G128" s="172"/>
      <c r="H128" s="2"/>
      <c r="I128" s="172"/>
      <c r="J128" s="172"/>
      <c r="L128" s="172"/>
      <c r="M128" s="172"/>
      <c r="O128" s="172"/>
      <c r="P128" s="172"/>
      <c r="Q128" s="172"/>
      <c r="R128" s="178"/>
      <c r="S128" s="178"/>
      <c r="T128" s="178"/>
      <c r="U128" s="178"/>
      <c r="V128" s="2"/>
      <c r="X128" s="178"/>
      <c r="Y128" s="179"/>
      <c r="AB128" s="179"/>
      <c r="AD128" s="179"/>
      <c r="AG128" s="179"/>
      <c r="AH128" s="179"/>
      <c r="AI128" s="179"/>
      <c r="AJ128" s="179"/>
      <c r="AK128" s="179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</row>
    <row r="129" spans="1:129" ht="12.75">
      <c r="A129" s="2"/>
      <c r="B129" s="4"/>
      <c r="C129" s="2"/>
      <c r="D129" s="2"/>
      <c r="E129" s="2"/>
      <c r="F129" s="2"/>
      <c r="G129" s="172"/>
      <c r="H129" s="2"/>
      <c r="I129" s="172"/>
      <c r="J129" s="172"/>
      <c r="L129" s="172"/>
      <c r="M129" s="172"/>
      <c r="O129" s="172"/>
      <c r="P129" s="172"/>
      <c r="Q129" s="172"/>
      <c r="R129" s="178"/>
      <c r="S129" s="178"/>
      <c r="T129" s="178"/>
      <c r="U129" s="178"/>
      <c r="V129" s="2"/>
      <c r="X129" s="178"/>
      <c r="Y129" s="179"/>
      <c r="AB129" s="179"/>
      <c r="AD129" s="179"/>
      <c r="AG129" s="179"/>
      <c r="AH129" s="179"/>
      <c r="AI129" s="179"/>
      <c r="AJ129" s="179"/>
      <c r="AK129" s="179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</row>
    <row r="130" spans="1:129" ht="12.75">
      <c r="A130" s="2"/>
      <c r="B130" s="4"/>
      <c r="C130" s="2"/>
      <c r="D130" s="2"/>
      <c r="E130" s="2"/>
      <c r="F130" s="2"/>
      <c r="G130" s="172"/>
      <c r="H130" s="2"/>
      <c r="I130" s="172"/>
      <c r="J130" s="172"/>
      <c r="L130" s="172"/>
      <c r="M130" s="172"/>
      <c r="O130" s="172"/>
      <c r="P130" s="172"/>
      <c r="Q130" s="172"/>
      <c r="R130" s="178"/>
      <c r="S130" s="178"/>
      <c r="T130" s="178"/>
      <c r="U130" s="178"/>
      <c r="V130" s="2"/>
      <c r="X130" s="178"/>
      <c r="Y130" s="179"/>
      <c r="AB130" s="179"/>
      <c r="AD130" s="179"/>
      <c r="AG130" s="179"/>
      <c r="AH130" s="179"/>
      <c r="AI130" s="179"/>
      <c r="AJ130" s="179"/>
      <c r="AK130" s="179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</row>
    <row r="131" spans="1:129" ht="12.75">
      <c r="A131" s="2"/>
      <c r="B131" s="4"/>
      <c r="C131" s="2"/>
      <c r="D131" s="2"/>
      <c r="E131" s="2"/>
      <c r="F131" s="2"/>
      <c r="G131" s="172"/>
      <c r="H131" s="2"/>
      <c r="I131" s="172"/>
      <c r="J131" s="172"/>
      <c r="L131" s="172"/>
      <c r="M131" s="172"/>
      <c r="O131" s="172"/>
      <c r="P131" s="172"/>
      <c r="Q131" s="172"/>
      <c r="R131" s="178"/>
      <c r="S131" s="178"/>
      <c r="T131" s="178"/>
      <c r="U131" s="178"/>
      <c r="V131" s="2"/>
      <c r="X131" s="178"/>
      <c r="Y131" s="179"/>
      <c r="AB131" s="179"/>
      <c r="AD131" s="179"/>
      <c r="AG131" s="179"/>
      <c r="AH131" s="179"/>
      <c r="AI131" s="179"/>
      <c r="AJ131" s="179"/>
      <c r="AK131" s="179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</row>
    <row r="132" spans="1:129" ht="12.75">
      <c r="A132" s="2"/>
      <c r="B132" s="4"/>
      <c r="C132" s="2"/>
      <c r="D132" s="2"/>
      <c r="E132" s="2"/>
      <c r="F132" s="2"/>
      <c r="G132" s="172"/>
      <c r="H132" s="2"/>
      <c r="I132" s="172"/>
      <c r="J132" s="172"/>
      <c r="L132" s="172"/>
      <c r="M132" s="172"/>
      <c r="O132" s="172"/>
      <c r="P132" s="172"/>
      <c r="Q132" s="172"/>
      <c r="R132" s="178"/>
      <c r="S132" s="178"/>
      <c r="T132" s="178"/>
      <c r="U132" s="178"/>
      <c r="V132" s="2"/>
      <c r="X132" s="178"/>
      <c r="Y132" s="179"/>
      <c r="AB132" s="179"/>
      <c r="AD132" s="179"/>
      <c r="AG132" s="179"/>
      <c r="AH132" s="179"/>
      <c r="AI132" s="179"/>
      <c r="AJ132" s="179"/>
      <c r="AK132" s="179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</row>
    <row r="133" spans="1:129" ht="12.75">
      <c r="A133" s="2"/>
      <c r="B133" s="4"/>
      <c r="C133" s="2"/>
      <c r="D133" s="2"/>
      <c r="E133" s="2"/>
      <c r="F133" s="2"/>
      <c r="G133" s="172"/>
      <c r="H133" s="2"/>
      <c r="I133" s="172"/>
      <c r="J133" s="172"/>
      <c r="L133" s="172"/>
      <c r="M133" s="172"/>
      <c r="O133" s="172"/>
      <c r="P133" s="172"/>
      <c r="Q133" s="172"/>
      <c r="R133" s="178"/>
      <c r="S133" s="178"/>
      <c r="T133" s="178"/>
      <c r="U133" s="178"/>
      <c r="V133" s="2"/>
      <c r="X133" s="178"/>
      <c r="Y133" s="179"/>
      <c r="AB133" s="179"/>
      <c r="AD133" s="179"/>
      <c r="AG133" s="179"/>
      <c r="AH133" s="179"/>
      <c r="AI133" s="179"/>
      <c r="AJ133" s="179"/>
      <c r="AK133" s="179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</row>
    <row r="134" spans="1:129" ht="12.75">
      <c r="A134" s="2"/>
      <c r="B134" s="4"/>
      <c r="C134" s="2"/>
      <c r="D134" s="2"/>
      <c r="E134" s="2"/>
      <c r="F134" s="2"/>
      <c r="G134" s="172"/>
      <c r="H134" s="2"/>
      <c r="I134" s="172"/>
      <c r="J134" s="172"/>
      <c r="L134" s="172"/>
      <c r="M134" s="172"/>
      <c r="O134" s="172"/>
      <c r="P134" s="172"/>
      <c r="Q134" s="172"/>
      <c r="R134" s="178"/>
      <c r="S134" s="178"/>
      <c r="T134" s="178"/>
      <c r="U134" s="178"/>
      <c r="V134" s="2"/>
      <c r="X134" s="178"/>
      <c r="Y134" s="179"/>
      <c r="AB134" s="179"/>
      <c r="AD134" s="179"/>
      <c r="AG134" s="179"/>
      <c r="AH134" s="179"/>
      <c r="AI134" s="179"/>
      <c r="AJ134" s="179"/>
      <c r="AK134" s="179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</row>
    <row r="135" spans="1:129" ht="12.75">
      <c r="A135" s="2"/>
      <c r="B135" s="4"/>
      <c r="C135" s="2"/>
      <c r="D135" s="2"/>
      <c r="E135" s="2"/>
      <c r="F135" s="2"/>
      <c r="G135" s="172"/>
      <c r="H135" s="2"/>
      <c r="I135" s="172"/>
      <c r="J135" s="172"/>
      <c r="L135" s="172"/>
      <c r="M135" s="172"/>
      <c r="O135" s="172"/>
      <c r="P135" s="172"/>
      <c r="Q135" s="172"/>
      <c r="R135" s="178"/>
      <c r="S135" s="178"/>
      <c r="T135" s="178"/>
      <c r="U135" s="178"/>
      <c r="V135" s="2"/>
      <c r="X135" s="178"/>
      <c r="Y135" s="179"/>
      <c r="AB135" s="179"/>
      <c r="AD135" s="179"/>
      <c r="AG135" s="179"/>
      <c r="AH135" s="179"/>
      <c r="AI135" s="179"/>
      <c r="AJ135" s="179"/>
      <c r="AK135" s="179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</row>
    <row r="136" spans="1:129" ht="12.75">
      <c r="A136" s="2"/>
      <c r="B136" s="4"/>
      <c r="C136" s="2"/>
      <c r="D136" s="2"/>
      <c r="E136" s="2"/>
      <c r="F136" s="2"/>
      <c r="G136" s="172"/>
      <c r="H136" s="2"/>
      <c r="I136" s="172"/>
      <c r="J136" s="172"/>
      <c r="L136" s="172"/>
      <c r="M136" s="172"/>
      <c r="O136" s="172"/>
      <c r="P136" s="172"/>
      <c r="Q136" s="172"/>
      <c r="R136" s="178"/>
      <c r="S136" s="178"/>
      <c r="T136" s="178"/>
      <c r="U136" s="178"/>
      <c r="V136" s="2"/>
      <c r="X136" s="178"/>
      <c r="Y136" s="179"/>
      <c r="AB136" s="179"/>
      <c r="AD136" s="179"/>
      <c r="AG136" s="179"/>
      <c r="AH136" s="179"/>
      <c r="AI136" s="179"/>
      <c r="AJ136" s="179"/>
      <c r="AK136" s="179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</row>
  </sheetData>
  <sheetProtection/>
  <mergeCells count="5">
    <mergeCell ref="R4:AA4"/>
    <mergeCell ref="AB5:AI5"/>
    <mergeCell ref="G6:L6"/>
    <mergeCell ref="M5:Q5"/>
    <mergeCell ref="R6:W6"/>
  </mergeCells>
  <printOptions/>
  <pageMargins left="0.75" right="0.75" top="1" bottom="1" header="0.5" footer="0.5"/>
  <pageSetup horizontalDpi="300" verticalDpi="300" orientation="landscape" paperSize="5" scale="68" r:id="rId1"/>
  <headerFooter alignWithMargins="0">
    <oddFooter>&amp;CPage &amp;P of &amp;N</oddFooter>
  </headerFooter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A90"/>
  <sheetViews>
    <sheetView zoomScaleSheetLayoutView="100" zoomScalePageLayoutView="0" workbookViewId="0" topLeftCell="A1">
      <pane xSplit="2" ySplit="10" topLeftCell="P5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B77" sqref="AB77"/>
    </sheetView>
  </sheetViews>
  <sheetFormatPr defaultColWidth="9.140625" defaultRowHeight="12.75"/>
  <cols>
    <col min="1" max="1" width="8.28125" style="0" customWidth="1"/>
    <col min="2" max="2" width="9.140625" style="1" customWidth="1"/>
    <col min="3" max="3" width="8.28125" style="0" customWidth="1"/>
    <col min="5" max="5" width="9.28125" style="0" customWidth="1"/>
    <col min="6" max="6" width="3.00390625" style="0" customWidth="1"/>
    <col min="7" max="7" width="9.140625" style="40" customWidth="1"/>
    <col min="9" max="10" width="9.140625" style="40" customWidth="1"/>
    <col min="11" max="11" width="9.140625" style="41" customWidth="1"/>
    <col min="12" max="12" width="10.421875" style="41" customWidth="1"/>
    <col min="13" max="13" width="11.00390625" style="40" customWidth="1"/>
    <col min="14" max="14" width="10.57421875" style="8" customWidth="1"/>
    <col min="15" max="15" width="9.28125" style="40" customWidth="1"/>
    <col min="16" max="16" width="8.7109375" style="40" customWidth="1"/>
    <col min="17" max="17" width="10.140625" style="42" customWidth="1"/>
    <col min="18" max="19" width="11.28125" style="42" bestFit="1" customWidth="1"/>
    <col min="20" max="20" width="9.57421875" style="42" customWidth="1"/>
    <col min="21" max="21" width="11.28125" style="5" bestFit="1" customWidth="1"/>
    <col min="22" max="22" width="7.7109375" style="35" customWidth="1"/>
    <col min="23" max="24" width="9.7109375" style="42" customWidth="1"/>
    <col min="25" max="25" width="8.7109375" style="43" customWidth="1"/>
    <col min="26" max="26" width="9.140625" style="8" customWidth="1"/>
    <col min="27" max="27" width="10.00390625" style="42" customWidth="1"/>
    <col min="28" max="28" width="9.140625" style="8" customWidth="1"/>
    <col min="29" max="29" width="12.28125" style="42" bestFit="1" customWidth="1"/>
    <col min="30" max="30" width="8.421875" style="8" customWidth="1"/>
    <col min="31" max="31" width="12.421875" style="8" customWidth="1"/>
    <col min="32" max="32" width="11.28125" style="42" bestFit="1" customWidth="1"/>
  </cols>
  <sheetData>
    <row r="1" spans="1:39" ht="12.75">
      <c r="A1" s="5" t="s">
        <v>151</v>
      </c>
      <c r="B1" s="6"/>
      <c r="C1" s="5"/>
      <c r="D1" s="5"/>
      <c r="E1" s="5"/>
      <c r="F1" s="5"/>
      <c r="G1" s="33"/>
      <c r="H1" s="5"/>
      <c r="I1" s="33"/>
      <c r="J1" s="33"/>
      <c r="M1" s="33"/>
      <c r="O1" s="33"/>
      <c r="P1" s="33"/>
      <c r="Q1" s="186"/>
      <c r="R1" s="186"/>
      <c r="S1" s="186"/>
      <c r="T1" s="186"/>
      <c r="W1" s="186"/>
      <c r="X1" s="186"/>
      <c r="AA1" s="186"/>
      <c r="AC1" s="186"/>
      <c r="AF1" s="186"/>
      <c r="AG1" s="5"/>
      <c r="AH1" s="5"/>
      <c r="AI1" s="5"/>
      <c r="AJ1" s="5"/>
      <c r="AK1" s="5"/>
      <c r="AL1" s="5"/>
      <c r="AM1" s="5"/>
    </row>
    <row r="2" spans="1:39" ht="12.75">
      <c r="A2" s="5" t="s">
        <v>152</v>
      </c>
      <c r="B2" s="6"/>
      <c r="C2" s="5"/>
      <c r="D2" s="5"/>
      <c r="E2" s="5"/>
      <c r="F2" s="5"/>
      <c r="G2" s="33"/>
      <c r="H2" s="5"/>
      <c r="I2" s="33"/>
      <c r="J2" s="33"/>
      <c r="M2" s="33"/>
      <c r="O2" s="33"/>
      <c r="P2" s="33"/>
      <c r="Q2" s="186"/>
      <c r="R2" s="186"/>
      <c r="S2" s="186"/>
      <c r="T2" s="186"/>
      <c r="W2" s="186"/>
      <c r="X2" s="186"/>
      <c r="AA2" s="186"/>
      <c r="AC2" s="186"/>
      <c r="AF2" s="186"/>
      <c r="AG2" s="5"/>
      <c r="AH2" s="5"/>
      <c r="AI2" s="5"/>
      <c r="AJ2" s="5"/>
      <c r="AK2" s="5"/>
      <c r="AL2" s="5"/>
      <c r="AM2" s="5"/>
    </row>
    <row r="3" spans="1:39" ht="13.5" thickBot="1">
      <c r="A3" s="5" t="s">
        <v>153</v>
      </c>
      <c r="B3" s="6"/>
      <c r="C3" s="5"/>
      <c r="D3" s="5"/>
      <c r="E3" s="5"/>
      <c r="F3" s="5"/>
      <c r="G3" s="33"/>
      <c r="H3" s="5"/>
      <c r="I3" s="33"/>
      <c r="J3" s="33"/>
      <c r="M3" s="33"/>
      <c r="O3" s="33"/>
      <c r="P3" s="33"/>
      <c r="Q3" s="186"/>
      <c r="R3" s="186"/>
      <c r="S3" s="186"/>
      <c r="T3" s="186"/>
      <c r="W3" s="186"/>
      <c r="X3" s="186"/>
      <c r="AA3" s="186"/>
      <c r="AC3" s="186"/>
      <c r="AF3" s="186"/>
      <c r="AG3" s="5"/>
      <c r="AH3" s="5"/>
      <c r="AI3" s="5"/>
      <c r="AJ3" s="5"/>
      <c r="AK3" s="5"/>
      <c r="AL3" s="5"/>
      <c r="AM3" s="5"/>
    </row>
    <row r="4" spans="1:39" ht="13.5" thickBot="1">
      <c r="A4" s="5"/>
      <c r="B4" s="6"/>
      <c r="C4" s="5"/>
      <c r="D4" s="5"/>
      <c r="E4" s="5"/>
      <c r="F4" s="5"/>
      <c r="G4" s="33"/>
      <c r="H4" s="5"/>
      <c r="I4" s="33"/>
      <c r="J4" s="33"/>
      <c r="M4" s="33"/>
      <c r="O4" s="33"/>
      <c r="P4" s="33"/>
      <c r="Q4" s="374" t="s">
        <v>140</v>
      </c>
      <c r="R4" s="369"/>
      <c r="S4" s="369"/>
      <c r="T4" s="369"/>
      <c r="U4" s="369"/>
      <c r="V4" s="369"/>
      <c r="W4" s="369"/>
      <c r="X4" s="369"/>
      <c r="Y4" s="369"/>
      <c r="Z4" s="370"/>
      <c r="AA4" s="186"/>
      <c r="AC4" s="186"/>
      <c r="AF4" s="186"/>
      <c r="AG4" s="5"/>
      <c r="AH4" s="5"/>
      <c r="AI4" s="5"/>
      <c r="AJ4" s="5"/>
      <c r="AK4" s="5"/>
      <c r="AL4" s="5"/>
      <c r="AM4" s="5"/>
    </row>
    <row r="5" spans="1:39" ht="13.5" customHeight="1" thickBot="1">
      <c r="A5" s="5"/>
      <c r="B5" s="6"/>
      <c r="C5" s="5"/>
      <c r="D5" s="5"/>
      <c r="E5" s="5"/>
      <c r="F5" s="5"/>
      <c r="G5" s="33"/>
      <c r="H5" s="5"/>
      <c r="I5" s="33"/>
      <c r="J5" s="33"/>
      <c r="M5" s="373" t="s">
        <v>141</v>
      </c>
      <c r="N5" s="369"/>
      <c r="O5" s="369"/>
      <c r="P5" s="370"/>
      <c r="Q5" s="44"/>
      <c r="R5" s="187"/>
      <c r="S5" s="187"/>
      <c r="T5" s="187"/>
      <c r="U5" s="45"/>
      <c r="V5" s="46"/>
      <c r="W5" s="187"/>
      <c r="X5" s="187"/>
      <c r="Y5" s="47"/>
      <c r="AA5" s="374" t="s">
        <v>143</v>
      </c>
      <c r="AB5" s="369"/>
      <c r="AC5" s="369"/>
      <c r="AD5" s="369"/>
      <c r="AE5" s="369"/>
      <c r="AF5" s="370"/>
      <c r="AG5" s="5"/>
      <c r="AH5" s="5"/>
      <c r="AI5" s="5"/>
      <c r="AJ5" s="5"/>
      <c r="AK5" s="5"/>
      <c r="AL5" s="5"/>
      <c r="AM5" s="5"/>
    </row>
    <row r="6" spans="1:39" ht="13.5" customHeight="1" thickBot="1">
      <c r="A6" s="5"/>
      <c r="B6" s="6"/>
      <c r="C6" s="5"/>
      <c r="D6" s="5"/>
      <c r="E6" s="5"/>
      <c r="F6" s="5"/>
      <c r="G6" s="373" t="s">
        <v>75</v>
      </c>
      <c r="H6" s="369"/>
      <c r="I6" s="369"/>
      <c r="J6" s="369"/>
      <c r="K6" s="369"/>
      <c r="L6" s="370"/>
      <c r="M6" s="33"/>
      <c r="O6" s="33"/>
      <c r="P6" s="33"/>
      <c r="Q6" s="374" t="s">
        <v>154</v>
      </c>
      <c r="R6" s="369"/>
      <c r="S6" s="369"/>
      <c r="T6" s="369"/>
      <c r="U6" s="369"/>
      <c r="V6" s="370"/>
      <c r="W6" s="186"/>
      <c r="X6" s="186"/>
      <c r="Z6" s="21"/>
      <c r="AA6" s="186"/>
      <c r="AC6" s="186"/>
      <c r="AF6" s="186"/>
      <c r="AG6" s="5"/>
      <c r="AH6" s="5"/>
      <c r="AI6" s="5"/>
      <c r="AJ6" s="5"/>
      <c r="AK6" s="5"/>
      <c r="AL6" s="5"/>
      <c r="AM6" s="5"/>
    </row>
    <row r="7" spans="1:39" s="1" customFormat="1" ht="13.5" customHeight="1">
      <c r="A7" s="6"/>
      <c r="B7" s="6"/>
      <c r="C7" s="20"/>
      <c r="D7" s="6"/>
      <c r="E7" s="20"/>
      <c r="F7" s="20"/>
      <c r="G7" s="7"/>
      <c r="H7" s="6"/>
      <c r="I7" s="7"/>
      <c r="J7" s="7"/>
      <c r="K7" s="49"/>
      <c r="L7" s="49"/>
      <c r="M7" s="7"/>
      <c r="N7" s="15"/>
      <c r="O7" s="7"/>
      <c r="P7" s="7"/>
      <c r="Q7" s="188"/>
      <c r="R7" s="188"/>
      <c r="S7" s="188"/>
      <c r="T7" s="188"/>
      <c r="U7" s="6"/>
      <c r="V7" s="36"/>
      <c r="W7" s="188"/>
      <c r="X7" s="188"/>
      <c r="Y7" s="50"/>
      <c r="Z7" s="21"/>
      <c r="AA7" s="189"/>
      <c r="AB7" s="15"/>
      <c r="AC7" s="188"/>
      <c r="AD7" s="15"/>
      <c r="AE7" s="21"/>
      <c r="AF7" s="189"/>
      <c r="AG7" s="6"/>
      <c r="AH7" s="6"/>
      <c r="AI7" s="6"/>
      <c r="AJ7" s="6"/>
      <c r="AK7" s="6"/>
      <c r="AL7" s="6"/>
      <c r="AM7" s="6"/>
    </row>
    <row r="8" spans="1:39" s="9" customFormat="1" ht="12.75">
      <c r="A8" s="6"/>
      <c r="B8" s="6"/>
      <c r="C8" s="6"/>
      <c r="D8" s="6"/>
      <c r="E8" s="6"/>
      <c r="F8" s="6"/>
      <c r="G8" s="7" t="s">
        <v>73</v>
      </c>
      <c r="H8" s="6" t="s">
        <v>76</v>
      </c>
      <c r="I8" s="7" t="s">
        <v>77</v>
      </c>
      <c r="J8" s="7" t="s">
        <v>131</v>
      </c>
      <c r="K8" s="49" t="s">
        <v>75</v>
      </c>
      <c r="L8" s="49" t="s">
        <v>83</v>
      </c>
      <c r="M8" s="7" t="s">
        <v>131</v>
      </c>
      <c r="N8" s="15" t="s">
        <v>87</v>
      </c>
      <c r="O8" s="7" t="s">
        <v>88</v>
      </c>
      <c r="P8" s="7" t="s">
        <v>88</v>
      </c>
      <c r="Q8" s="6"/>
      <c r="R8" s="6"/>
      <c r="S8" s="6"/>
      <c r="T8" s="6"/>
      <c r="U8" s="6" t="s">
        <v>80</v>
      </c>
      <c r="V8" s="6" t="s">
        <v>102</v>
      </c>
      <c r="W8" s="188" t="s">
        <v>105</v>
      </c>
      <c r="X8" s="188"/>
      <c r="Y8" s="50"/>
      <c r="Z8" s="15" t="s">
        <v>110</v>
      </c>
      <c r="AA8" s="188" t="s">
        <v>80</v>
      </c>
      <c r="AB8" s="15"/>
      <c r="AC8" s="188" t="s">
        <v>68</v>
      </c>
      <c r="AD8" s="15"/>
      <c r="AE8" s="15" t="s">
        <v>113</v>
      </c>
      <c r="AF8" s="188" t="s">
        <v>115</v>
      </c>
      <c r="AG8" s="6"/>
      <c r="AH8" s="6"/>
      <c r="AI8" s="6"/>
      <c r="AJ8" s="6"/>
      <c r="AK8" s="6"/>
      <c r="AL8" s="6"/>
      <c r="AM8" s="6"/>
    </row>
    <row r="9" spans="1:39" s="9" customFormat="1" ht="12.75" customHeight="1">
      <c r="A9" s="15" t="s">
        <v>69</v>
      </c>
      <c r="B9" s="15" t="s">
        <v>68</v>
      </c>
      <c r="C9" s="6" t="s">
        <v>70</v>
      </c>
      <c r="D9" s="6" t="s">
        <v>72</v>
      </c>
      <c r="E9" s="6" t="s">
        <v>155</v>
      </c>
      <c r="F9" s="6"/>
      <c r="G9" s="7" t="s">
        <v>74</v>
      </c>
      <c r="H9" s="6" t="s">
        <v>74</v>
      </c>
      <c r="I9" s="7" t="s">
        <v>78</v>
      </c>
      <c r="J9" s="7" t="s">
        <v>80</v>
      </c>
      <c r="K9" s="49" t="s">
        <v>81</v>
      </c>
      <c r="L9" s="49" t="s">
        <v>156</v>
      </c>
      <c r="M9" s="7" t="s">
        <v>80</v>
      </c>
      <c r="N9" s="15" t="s">
        <v>81</v>
      </c>
      <c r="O9" s="7" t="s">
        <v>133</v>
      </c>
      <c r="P9" s="7" t="s">
        <v>133</v>
      </c>
      <c r="Q9" s="188"/>
      <c r="R9" s="188"/>
      <c r="S9" s="188" t="s">
        <v>98</v>
      </c>
      <c r="T9" s="188" t="s">
        <v>100</v>
      </c>
      <c r="U9" s="6" t="s">
        <v>102</v>
      </c>
      <c r="V9" s="36" t="s">
        <v>109</v>
      </c>
      <c r="W9" s="188" t="s">
        <v>106</v>
      </c>
      <c r="X9" s="188" t="s">
        <v>80</v>
      </c>
      <c r="Y9" s="50" t="s">
        <v>109</v>
      </c>
      <c r="Z9" s="15" t="s">
        <v>111</v>
      </c>
      <c r="AA9" s="188" t="s">
        <v>138</v>
      </c>
      <c r="AB9" s="15" t="s">
        <v>109</v>
      </c>
      <c r="AC9" s="188" t="s">
        <v>133</v>
      </c>
      <c r="AD9" s="15" t="s">
        <v>109</v>
      </c>
      <c r="AE9" s="15" t="s">
        <v>114</v>
      </c>
      <c r="AF9" s="188" t="s">
        <v>116</v>
      </c>
      <c r="AG9" s="6"/>
      <c r="AH9" s="6"/>
      <c r="AI9" s="6"/>
      <c r="AJ9" s="6"/>
      <c r="AK9" s="6"/>
      <c r="AL9" s="6"/>
      <c r="AM9" s="6"/>
    </row>
    <row r="10" spans="1:39" s="13" customFormat="1" ht="12.75">
      <c r="A10" s="10"/>
      <c r="B10" s="10"/>
      <c r="C10" s="10" t="s">
        <v>71</v>
      </c>
      <c r="D10" s="10" t="s">
        <v>68</v>
      </c>
      <c r="E10" s="10" t="s">
        <v>148</v>
      </c>
      <c r="F10" s="10"/>
      <c r="G10" s="11" t="s">
        <v>75</v>
      </c>
      <c r="H10" s="10" t="s">
        <v>75</v>
      </c>
      <c r="I10" s="11" t="s">
        <v>79</v>
      </c>
      <c r="J10" s="11" t="s">
        <v>75</v>
      </c>
      <c r="K10" s="16" t="s">
        <v>82</v>
      </c>
      <c r="L10" s="16" t="s">
        <v>149</v>
      </c>
      <c r="M10" s="11" t="s">
        <v>86</v>
      </c>
      <c r="N10" s="10" t="s">
        <v>82</v>
      </c>
      <c r="O10" s="11" t="s">
        <v>134</v>
      </c>
      <c r="P10" s="11" t="s">
        <v>135</v>
      </c>
      <c r="Q10" s="190" t="s">
        <v>69</v>
      </c>
      <c r="R10" s="190" t="s">
        <v>97</v>
      </c>
      <c r="S10" s="190" t="s">
        <v>99</v>
      </c>
      <c r="T10" s="190" t="s">
        <v>101</v>
      </c>
      <c r="U10" s="10" t="s">
        <v>103</v>
      </c>
      <c r="V10" s="170" t="s">
        <v>82</v>
      </c>
      <c r="W10" s="190" t="s">
        <v>107</v>
      </c>
      <c r="X10" s="190" t="s">
        <v>108</v>
      </c>
      <c r="Y10" s="191" t="s">
        <v>82</v>
      </c>
      <c r="Z10" s="10" t="s">
        <v>108</v>
      </c>
      <c r="AA10" s="190" t="s">
        <v>112</v>
      </c>
      <c r="AB10" s="10" t="s">
        <v>82</v>
      </c>
      <c r="AC10" s="190" t="s">
        <v>112</v>
      </c>
      <c r="AD10" s="10" t="s">
        <v>82</v>
      </c>
      <c r="AE10" s="10" t="s">
        <v>112</v>
      </c>
      <c r="AF10" s="190" t="s">
        <v>117</v>
      </c>
      <c r="AG10" s="10"/>
      <c r="AH10" s="10"/>
      <c r="AI10" s="10"/>
      <c r="AJ10" s="10"/>
      <c r="AK10" s="10"/>
      <c r="AL10" s="10"/>
      <c r="AM10" s="10"/>
    </row>
    <row r="11" spans="7:32" s="22" customFormat="1" ht="12.75">
      <c r="G11" s="168"/>
      <c r="I11" s="168"/>
      <c r="J11" s="168"/>
      <c r="K11" s="52"/>
      <c r="L11" s="52"/>
      <c r="M11" s="168"/>
      <c r="O11" s="168"/>
      <c r="P11" s="168"/>
      <c r="Q11" s="171"/>
      <c r="R11" s="171"/>
      <c r="S11" s="171"/>
      <c r="T11" s="171"/>
      <c r="V11" s="38"/>
      <c r="W11" s="171"/>
      <c r="X11" s="171"/>
      <c r="Y11" s="53"/>
      <c r="AA11" s="171"/>
      <c r="AC11" s="171"/>
      <c r="AF11" s="171"/>
    </row>
    <row r="12" spans="1:105" ht="12.75">
      <c r="A12" s="4" t="s">
        <v>118</v>
      </c>
      <c r="B12" s="4" t="s">
        <v>4</v>
      </c>
      <c r="C12" s="56">
        <v>1675</v>
      </c>
      <c r="D12" s="57" t="s">
        <v>120</v>
      </c>
      <c r="E12" s="57" t="s">
        <v>123</v>
      </c>
      <c r="F12" s="57"/>
      <c r="G12" s="61">
        <v>3340</v>
      </c>
      <c r="H12" s="61">
        <v>1986</v>
      </c>
      <c r="I12" s="61">
        <v>1961</v>
      </c>
      <c r="J12" s="61">
        <v>7400</v>
      </c>
      <c r="K12" s="49">
        <f aca="true" t="shared" si="0" ref="K12:K43">J12/C12</f>
        <v>4.417910447761194</v>
      </c>
      <c r="L12" s="26">
        <v>293</v>
      </c>
      <c r="M12" s="61">
        <v>5071</v>
      </c>
      <c r="N12" s="49">
        <f aca="true" t="shared" si="1" ref="N12:N43">M12/C12</f>
        <v>3.0274626865671643</v>
      </c>
      <c r="O12" s="61">
        <v>157</v>
      </c>
      <c r="P12" s="61">
        <v>106</v>
      </c>
      <c r="Q12" s="62">
        <v>2890</v>
      </c>
      <c r="R12" s="62">
        <v>9375</v>
      </c>
      <c r="S12" s="62">
        <v>0</v>
      </c>
      <c r="T12" s="62">
        <v>2800</v>
      </c>
      <c r="U12" s="63">
        <f aca="true" t="shared" si="2" ref="U12:U43">SUM(Q12:T12)</f>
        <v>15065</v>
      </c>
      <c r="V12" s="39">
        <f aca="true" t="shared" si="3" ref="V12:V43">U12/C12</f>
        <v>8.99402985074627</v>
      </c>
      <c r="W12" s="62">
        <v>1500</v>
      </c>
      <c r="X12" s="62">
        <v>21947</v>
      </c>
      <c r="Y12" s="58">
        <f aca="true" t="shared" si="4" ref="Y12:Y37">X12/C12</f>
        <v>13.102686567164179</v>
      </c>
      <c r="Z12" s="27">
        <f aca="true" t="shared" si="5" ref="Z12:Z43">U12/X12</f>
        <v>0.6864263908506858</v>
      </c>
      <c r="AA12" s="62">
        <v>13735</v>
      </c>
      <c r="AB12" s="58">
        <f aca="true" t="shared" si="6" ref="AB12:AB43">AA12/C12</f>
        <v>8.2</v>
      </c>
      <c r="AC12" s="62">
        <v>2610</v>
      </c>
      <c r="AD12" s="58">
        <f aca="true" t="shared" si="7" ref="AD12:AD43">AC12/C12</f>
        <v>1.5582089552238807</v>
      </c>
      <c r="AE12" s="27">
        <f aca="true" t="shared" si="8" ref="AE12:AE43">AC12/AA12</f>
        <v>0.1900254823443757</v>
      </c>
      <c r="AF12" s="62">
        <v>6746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ht="12.75">
      <c r="A13" s="4" t="s">
        <v>118</v>
      </c>
      <c r="B13" s="4" t="s">
        <v>5</v>
      </c>
      <c r="C13" s="61">
        <v>1753</v>
      </c>
      <c r="D13" s="61" t="s">
        <v>120</v>
      </c>
      <c r="E13" s="61" t="s">
        <v>123</v>
      </c>
      <c r="F13" s="61"/>
      <c r="G13" s="61">
        <v>4571</v>
      </c>
      <c r="H13" s="61">
        <v>1967</v>
      </c>
      <c r="I13" s="61">
        <v>2636</v>
      </c>
      <c r="J13" s="61">
        <v>9562</v>
      </c>
      <c r="K13" s="49">
        <f t="shared" si="0"/>
        <v>5.4546491728465485</v>
      </c>
      <c r="L13" s="26">
        <v>318</v>
      </c>
      <c r="M13" s="61">
        <v>10133</v>
      </c>
      <c r="N13" s="49">
        <f t="shared" si="1"/>
        <v>5.780376497432972</v>
      </c>
      <c r="O13" s="61">
        <v>431</v>
      </c>
      <c r="P13" s="61">
        <v>185</v>
      </c>
      <c r="Q13" s="62">
        <v>4335</v>
      </c>
      <c r="R13" s="62">
        <v>2500</v>
      </c>
      <c r="S13" s="62">
        <v>8250</v>
      </c>
      <c r="T13" s="62">
        <v>1850</v>
      </c>
      <c r="U13" s="63">
        <f t="shared" si="2"/>
        <v>16935</v>
      </c>
      <c r="V13" s="39">
        <f t="shared" si="3"/>
        <v>9.660581859669138</v>
      </c>
      <c r="W13" s="62">
        <v>1932</v>
      </c>
      <c r="X13" s="62">
        <v>26476</v>
      </c>
      <c r="Y13" s="58">
        <f t="shared" si="4"/>
        <v>15.103251568739305</v>
      </c>
      <c r="Z13" s="27">
        <f t="shared" si="5"/>
        <v>0.6396358966611271</v>
      </c>
      <c r="AA13" s="62">
        <v>23073</v>
      </c>
      <c r="AB13" s="58">
        <f t="shared" si="6"/>
        <v>13.162007986309185</v>
      </c>
      <c r="AC13" s="62">
        <v>2729</v>
      </c>
      <c r="AD13" s="58">
        <f t="shared" si="7"/>
        <v>1.5567598402738163</v>
      </c>
      <c r="AE13" s="27">
        <f t="shared" si="8"/>
        <v>0.11827677371819877</v>
      </c>
      <c r="AF13" s="62">
        <v>8922</v>
      </c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</row>
    <row r="14" spans="1:105" ht="12.75">
      <c r="A14" s="4" t="s">
        <v>118</v>
      </c>
      <c r="B14" s="4" t="s">
        <v>44</v>
      </c>
      <c r="C14" s="61">
        <v>1194</v>
      </c>
      <c r="D14" s="61" t="s">
        <v>120</v>
      </c>
      <c r="E14" s="61" t="s">
        <v>123</v>
      </c>
      <c r="F14" s="61"/>
      <c r="G14" s="61">
        <v>7255</v>
      </c>
      <c r="H14" s="61">
        <v>3179</v>
      </c>
      <c r="I14" s="61">
        <v>4535</v>
      </c>
      <c r="J14" s="61">
        <v>15833</v>
      </c>
      <c r="K14" s="49">
        <f t="shared" si="0"/>
        <v>13.260469011725293</v>
      </c>
      <c r="L14" s="26">
        <v>324</v>
      </c>
      <c r="M14" s="61">
        <v>17195</v>
      </c>
      <c r="N14" s="49">
        <f t="shared" si="1"/>
        <v>14.401172529313232</v>
      </c>
      <c r="O14" s="61">
        <v>283</v>
      </c>
      <c r="P14" s="61">
        <v>98</v>
      </c>
      <c r="Q14" s="62">
        <v>5733</v>
      </c>
      <c r="R14" s="62">
        <v>7500</v>
      </c>
      <c r="S14" s="62">
        <v>7500</v>
      </c>
      <c r="T14" s="62">
        <v>4500</v>
      </c>
      <c r="U14" s="63">
        <f t="shared" si="2"/>
        <v>25233</v>
      </c>
      <c r="V14" s="39">
        <f t="shared" si="3"/>
        <v>21.133165829145728</v>
      </c>
      <c r="W14" s="62">
        <v>1762</v>
      </c>
      <c r="X14" s="62">
        <v>39054</v>
      </c>
      <c r="Y14" s="58">
        <f t="shared" si="4"/>
        <v>32.70854271356784</v>
      </c>
      <c r="Z14" s="27">
        <f t="shared" si="5"/>
        <v>0.6461053925334153</v>
      </c>
      <c r="AA14" s="62">
        <v>38900</v>
      </c>
      <c r="AB14" s="58">
        <f t="shared" si="6"/>
        <v>32.57956448911223</v>
      </c>
      <c r="AC14" s="62">
        <v>2289</v>
      </c>
      <c r="AD14" s="58">
        <f t="shared" si="7"/>
        <v>1.9170854271356783</v>
      </c>
      <c r="AE14" s="27">
        <f t="shared" si="8"/>
        <v>0.05884318766066838</v>
      </c>
      <c r="AF14" s="62">
        <v>9750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105" ht="12.75">
      <c r="A15" s="4" t="s">
        <v>118</v>
      </c>
      <c r="B15" s="4" t="s">
        <v>20</v>
      </c>
      <c r="C15" s="61">
        <v>1856</v>
      </c>
      <c r="D15" s="61" t="s">
        <v>121</v>
      </c>
      <c r="E15" s="61" t="s">
        <v>97</v>
      </c>
      <c r="F15" s="61"/>
      <c r="G15" s="61">
        <v>3953</v>
      </c>
      <c r="H15" s="61">
        <v>1699</v>
      </c>
      <c r="I15" s="61">
        <v>338</v>
      </c>
      <c r="J15" s="61">
        <v>6506</v>
      </c>
      <c r="K15" s="49">
        <f t="shared" si="0"/>
        <v>3.5053879310344827</v>
      </c>
      <c r="L15" s="26">
        <v>112</v>
      </c>
      <c r="M15" s="61">
        <v>4148</v>
      </c>
      <c r="N15" s="49">
        <f t="shared" si="1"/>
        <v>2.2349137931034484</v>
      </c>
      <c r="O15" s="61">
        <v>421</v>
      </c>
      <c r="P15" s="61">
        <v>45</v>
      </c>
      <c r="Q15" s="62">
        <v>2694</v>
      </c>
      <c r="R15" s="62">
        <v>3500</v>
      </c>
      <c r="S15" s="62">
        <v>2500</v>
      </c>
      <c r="T15" s="62">
        <v>0</v>
      </c>
      <c r="U15" s="63">
        <f t="shared" si="2"/>
        <v>8694</v>
      </c>
      <c r="V15" s="39">
        <f t="shared" si="3"/>
        <v>4.6842672413793105</v>
      </c>
      <c r="W15" s="62">
        <v>2102</v>
      </c>
      <c r="X15" s="62">
        <v>16978</v>
      </c>
      <c r="Y15" s="58">
        <f t="shared" si="4"/>
        <v>9.147629310344827</v>
      </c>
      <c r="Z15" s="27">
        <f t="shared" si="5"/>
        <v>0.5120744492873129</v>
      </c>
      <c r="AA15" s="62">
        <v>15444</v>
      </c>
      <c r="AB15" s="58">
        <f t="shared" si="6"/>
        <v>8.321120689655173</v>
      </c>
      <c r="AC15" s="62">
        <v>954</v>
      </c>
      <c r="AD15" s="58">
        <f t="shared" si="7"/>
        <v>0.5140086206896551</v>
      </c>
      <c r="AE15" s="27">
        <f t="shared" si="8"/>
        <v>0.06177156177156177</v>
      </c>
      <c r="AF15" s="62">
        <v>8148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1:105" s="12" customFormat="1" ht="12.75">
      <c r="A16" s="4" t="s">
        <v>118</v>
      </c>
      <c r="B16" s="4" t="s">
        <v>55</v>
      </c>
      <c r="C16" s="61">
        <v>200</v>
      </c>
      <c r="D16" s="61" t="s">
        <v>120</v>
      </c>
      <c r="E16" s="61" t="s">
        <v>123</v>
      </c>
      <c r="F16" s="61"/>
      <c r="G16" s="61">
        <v>1739</v>
      </c>
      <c r="H16" s="61">
        <v>1296</v>
      </c>
      <c r="I16" s="61">
        <v>38</v>
      </c>
      <c r="J16" s="61">
        <v>3323</v>
      </c>
      <c r="K16" s="49">
        <f t="shared" si="0"/>
        <v>16.615</v>
      </c>
      <c r="L16" s="26">
        <v>252</v>
      </c>
      <c r="M16" s="61">
        <v>4320</v>
      </c>
      <c r="N16" s="49">
        <f t="shared" si="1"/>
        <v>21.6</v>
      </c>
      <c r="O16" s="61">
        <v>100</v>
      </c>
      <c r="P16" s="61">
        <v>29</v>
      </c>
      <c r="Q16" s="62">
        <v>1639</v>
      </c>
      <c r="R16" s="62">
        <v>2600</v>
      </c>
      <c r="S16" s="62">
        <v>0</v>
      </c>
      <c r="T16" s="62">
        <v>2000</v>
      </c>
      <c r="U16" s="63">
        <f t="shared" si="2"/>
        <v>6239</v>
      </c>
      <c r="V16" s="39">
        <f t="shared" si="3"/>
        <v>31.195</v>
      </c>
      <c r="W16" s="62">
        <v>1909</v>
      </c>
      <c r="X16" s="62">
        <v>13730</v>
      </c>
      <c r="Y16" s="58">
        <f t="shared" si="4"/>
        <v>68.65</v>
      </c>
      <c r="Z16" s="27">
        <f t="shared" si="5"/>
        <v>0.45440640932265114</v>
      </c>
      <c r="AA16" s="62">
        <v>10433</v>
      </c>
      <c r="AB16" s="58">
        <f t="shared" si="6"/>
        <v>52.165</v>
      </c>
      <c r="AC16" s="62">
        <v>2315</v>
      </c>
      <c r="AD16" s="58">
        <f t="shared" si="7"/>
        <v>11.575</v>
      </c>
      <c r="AE16" s="27">
        <f t="shared" si="8"/>
        <v>0.22189207322917665</v>
      </c>
      <c r="AF16" s="62">
        <v>3432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1:105" ht="12.75">
      <c r="A17" s="4" t="s">
        <v>118</v>
      </c>
      <c r="B17" s="4" t="s">
        <v>9</v>
      </c>
      <c r="C17" s="61">
        <v>1349</v>
      </c>
      <c r="D17" s="61" t="s">
        <v>120</v>
      </c>
      <c r="E17" s="61" t="s">
        <v>123</v>
      </c>
      <c r="F17" s="61"/>
      <c r="G17" s="61">
        <v>4315</v>
      </c>
      <c r="H17" s="61">
        <v>2750</v>
      </c>
      <c r="I17" s="61">
        <v>3754</v>
      </c>
      <c r="J17" s="61">
        <v>12390</v>
      </c>
      <c r="K17" s="49">
        <f t="shared" si="0"/>
        <v>9.184581171237953</v>
      </c>
      <c r="L17" s="26">
        <v>601</v>
      </c>
      <c r="M17" s="61">
        <v>25052</v>
      </c>
      <c r="N17" s="49">
        <f t="shared" si="1"/>
        <v>18.570793180133432</v>
      </c>
      <c r="O17" s="61">
        <v>255</v>
      </c>
      <c r="P17" s="61">
        <v>66</v>
      </c>
      <c r="Q17" s="62">
        <v>9960</v>
      </c>
      <c r="R17" s="62">
        <v>5000</v>
      </c>
      <c r="S17" s="62">
        <v>9000</v>
      </c>
      <c r="T17" s="62">
        <v>18000</v>
      </c>
      <c r="U17" s="63">
        <f t="shared" si="2"/>
        <v>41960</v>
      </c>
      <c r="V17" s="39">
        <f t="shared" si="3"/>
        <v>31.10452186805041</v>
      </c>
      <c r="W17" s="62">
        <v>2210</v>
      </c>
      <c r="X17" s="62">
        <v>46008</v>
      </c>
      <c r="Y17" s="58">
        <f t="shared" si="4"/>
        <v>34.10526315789474</v>
      </c>
      <c r="Z17" s="27">
        <f t="shared" si="5"/>
        <v>0.9120153016866632</v>
      </c>
      <c r="AA17" s="62">
        <v>37371</v>
      </c>
      <c r="AB17" s="58">
        <f t="shared" si="6"/>
        <v>27.702742772424017</v>
      </c>
      <c r="AC17" s="62">
        <v>10734</v>
      </c>
      <c r="AD17" s="58">
        <f t="shared" si="7"/>
        <v>7.95700518902891</v>
      </c>
      <c r="AE17" s="27">
        <f t="shared" si="8"/>
        <v>0.28722806454202454</v>
      </c>
      <c r="AF17" s="62">
        <v>12129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105" ht="12.75">
      <c r="A18" s="4" t="s">
        <v>118</v>
      </c>
      <c r="B18" s="4" t="s">
        <v>11</v>
      </c>
      <c r="C18" s="61">
        <v>1665</v>
      </c>
      <c r="D18" s="61" t="s">
        <v>120</v>
      </c>
      <c r="E18" s="61" t="s">
        <v>123</v>
      </c>
      <c r="F18" s="61"/>
      <c r="G18" s="61">
        <v>3705</v>
      </c>
      <c r="H18" s="61">
        <v>1301</v>
      </c>
      <c r="I18" s="61">
        <v>117</v>
      </c>
      <c r="J18" s="61">
        <v>5391</v>
      </c>
      <c r="K18" s="49">
        <f t="shared" si="0"/>
        <v>3.2378378378378376</v>
      </c>
      <c r="L18" s="26">
        <v>301</v>
      </c>
      <c r="M18" s="61">
        <v>5698</v>
      </c>
      <c r="N18" s="49">
        <f t="shared" si="1"/>
        <v>3.422222222222222</v>
      </c>
      <c r="O18" s="61">
        <v>542</v>
      </c>
      <c r="P18" s="61">
        <v>99</v>
      </c>
      <c r="Q18" s="62">
        <v>4881</v>
      </c>
      <c r="R18" s="62">
        <v>6000</v>
      </c>
      <c r="S18" s="62">
        <v>2350</v>
      </c>
      <c r="T18" s="62">
        <v>0</v>
      </c>
      <c r="U18" s="63">
        <f t="shared" si="2"/>
        <v>13231</v>
      </c>
      <c r="V18" s="39">
        <f t="shared" si="3"/>
        <v>7.946546546546546</v>
      </c>
      <c r="W18" s="62">
        <v>1350</v>
      </c>
      <c r="X18" s="62">
        <v>27024</v>
      </c>
      <c r="Y18" s="58">
        <f t="shared" si="4"/>
        <v>16.230630630630632</v>
      </c>
      <c r="Z18" s="27">
        <f t="shared" si="5"/>
        <v>0.4896018354055654</v>
      </c>
      <c r="AA18" s="62">
        <v>20623</v>
      </c>
      <c r="AB18" s="58">
        <f t="shared" si="6"/>
        <v>12.386186186186187</v>
      </c>
      <c r="AC18" s="62">
        <v>4812</v>
      </c>
      <c r="AD18" s="58">
        <f t="shared" si="7"/>
        <v>2.89009009009009</v>
      </c>
      <c r="AE18" s="27">
        <f t="shared" si="8"/>
        <v>0.23333171701498326</v>
      </c>
      <c r="AF18" s="62">
        <v>7816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ht="12.75">
      <c r="A19" s="4" t="s">
        <v>1</v>
      </c>
      <c r="B19" s="4" t="s">
        <v>8</v>
      </c>
      <c r="C19" s="61">
        <v>700</v>
      </c>
      <c r="D19" s="61" t="s">
        <v>120</v>
      </c>
      <c r="E19" s="61" t="s">
        <v>123</v>
      </c>
      <c r="F19" s="61"/>
      <c r="G19" s="61">
        <v>2791</v>
      </c>
      <c r="H19" s="61">
        <v>1357</v>
      </c>
      <c r="I19" s="61">
        <v>385</v>
      </c>
      <c r="J19" s="61">
        <v>4961</v>
      </c>
      <c r="K19" s="49">
        <f t="shared" si="0"/>
        <v>7.087142857142857</v>
      </c>
      <c r="L19" s="26">
        <v>172</v>
      </c>
      <c r="M19" s="61">
        <v>7762</v>
      </c>
      <c r="N19" s="49">
        <f t="shared" si="1"/>
        <v>11.088571428571429</v>
      </c>
      <c r="O19" s="61">
        <v>129</v>
      </c>
      <c r="P19" s="61">
        <v>22</v>
      </c>
      <c r="Q19" s="62">
        <v>2860</v>
      </c>
      <c r="R19" s="62">
        <v>6200</v>
      </c>
      <c r="S19" s="62">
        <v>0</v>
      </c>
      <c r="T19" s="62">
        <v>0</v>
      </c>
      <c r="U19" s="63">
        <f t="shared" si="2"/>
        <v>9060</v>
      </c>
      <c r="V19" s="39">
        <f t="shared" si="3"/>
        <v>12.942857142857143</v>
      </c>
      <c r="W19" s="62">
        <v>1855</v>
      </c>
      <c r="X19" s="62">
        <v>15076</v>
      </c>
      <c r="Y19" s="58">
        <f t="shared" si="4"/>
        <v>21.537142857142857</v>
      </c>
      <c r="Z19" s="27">
        <f t="shared" si="5"/>
        <v>0.6009551605200318</v>
      </c>
      <c r="AA19" s="62">
        <v>15205</v>
      </c>
      <c r="AB19" s="58">
        <f t="shared" si="6"/>
        <v>21.72142857142857</v>
      </c>
      <c r="AC19" s="62">
        <v>1301</v>
      </c>
      <c r="AD19" s="58">
        <f t="shared" si="7"/>
        <v>1.8585714285714285</v>
      </c>
      <c r="AE19" s="27">
        <f t="shared" si="8"/>
        <v>0.08556395922393949</v>
      </c>
      <c r="AF19" s="62">
        <v>5357</v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ht="12.75">
      <c r="A20" s="4" t="s">
        <v>119</v>
      </c>
      <c r="B20" s="4" t="s">
        <v>12</v>
      </c>
      <c r="C20" s="61">
        <v>11120</v>
      </c>
      <c r="D20" s="61" t="s">
        <v>120</v>
      </c>
      <c r="E20" s="61" t="s">
        <v>97</v>
      </c>
      <c r="F20" s="61"/>
      <c r="G20" s="61">
        <v>25779</v>
      </c>
      <c r="H20" s="61">
        <v>10203</v>
      </c>
      <c r="I20" s="61">
        <v>10017</v>
      </c>
      <c r="J20" s="61">
        <v>48207</v>
      </c>
      <c r="K20" s="49">
        <f t="shared" si="0"/>
        <v>4.3351618705035975</v>
      </c>
      <c r="L20" s="26">
        <v>1211</v>
      </c>
      <c r="M20" s="61">
        <v>53252</v>
      </c>
      <c r="N20" s="49">
        <f t="shared" si="1"/>
        <v>4.788848920863309</v>
      </c>
      <c r="O20" s="61">
        <v>906</v>
      </c>
      <c r="P20" s="61">
        <v>471</v>
      </c>
      <c r="Q20" s="62">
        <v>9590</v>
      </c>
      <c r="R20" s="62">
        <v>55000</v>
      </c>
      <c r="S20" s="62">
        <v>23113</v>
      </c>
      <c r="T20" s="62">
        <v>25000</v>
      </c>
      <c r="U20" s="63">
        <f t="shared" si="2"/>
        <v>112703</v>
      </c>
      <c r="V20" s="39">
        <f t="shared" si="3"/>
        <v>10.135161870503596</v>
      </c>
      <c r="W20" s="62">
        <v>4195</v>
      </c>
      <c r="X20" s="62">
        <v>246700</v>
      </c>
      <c r="Y20" s="58">
        <f t="shared" si="4"/>
        <v>22.18525179856115</v>
      </c>
      <c r="Z20" s="27">
        <f t="shared" si="5"/>
        <v>0.4568423186055938</v>
      </c>
      <c r="AA20" s="62">
        <v>201354</v>
      </c>
      <c r="AB20" s="58">
        <f t="shared" si="6"/>
        <v>18.107374100719426</v>
      </c>
      <c r="AC20" s="62">
        <v>21709</v>
      </c>
      <c r="AD20" s="58">
        <f t="shared" si="7"/>
        <v>1.952248201438849</v>
      </c>
      <c r="AE20" s="27">
        <f t="shared" si="8"/>
        <v>0.10781509182832226</v>
      </c>
      <c r="AF20" s="62">
        <v>25000</v>
      </c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s="12" customFormat="1" ht="12.75">
      <c r="A21" s="4" t="s">
        <v>118</v>
      </c>
      <c r="B21" s="4" t="s">
        <v>14</v>
      </c>
      <c r="C21" s="61">
        <v>6510</v>
      </c>
      <c r="D21" s="61" t="s">
        <v>120</v>
      </c>
      <c r="E21" s="61" t="s">
        <v>123</v>
      </c>
      <c r="F21" s="61"/>
      <c r="G21" s="61">
        <v>8751</v>
      </c>
      <c r="H21" s="61">
        <v>3560</v>
      </c>
      <c r="I21" s="61">
        <v>1649</v>
      </c>
      <c r="J21" s="61">
        <v>14333</v>
      </c>
      <c r="K21" s="49">
        <f t="shared" si="0"/>
        <v>2.201689708141321</v>
      </c>
      <c r="L21" s="26">
        <v>2064</v>
      </c>
      <c r="M21" s="61">
        <v>26448</v>
      </c>
      <c r="N21" s="49">
        <f t="shared" si="1"/>
        <v>4.062672811059908</v>
      </c>
      <c r="O21" s="61">
        <v>516</v>
      </c>
      <c r="P21" s="61">
        <v>521</v>
      </c>
      <c r="Q21" s="62">
        <v>16656</v>
      </c>
      <c r="R21" s="62">
        <v>6000</v>
      </c>
      <c r="S21" s="62">
        <v>7700</v>
      </c>
      <c r="T21" s="62">
        <v>15000</v>
      </c>
      <c r="U21" s="63">
        <f t="shared" si="2"/>
        <v>45356</v>
      </c>
      <c r="V21" s="39">
        <f t="shared" si="3"/>
        <v>6.967127496159754</v>
      </c>
      <c r="W21" s="62">
        <v>2735</v>
      </c>
      <c r="X21" s="62">
        <v>77480</v>
      </c>
      <c r="Y21" s="58">
        <f t="shared" si="4"/>
        <v>11.90168970814132</v>
      </c>
      <c r="Z21" s="27">
        <f t="shared" si="5"/>
        <v>0.5853897780072277</v>
      </c>
      <c r="AA21" s="62">
        <v>66036</v>
      </c>
      <c r="AB21" s="58">
        <f t="shared" si="6"/>
        <v>10.143778801843318</v>
      </c>
      <c r="AC21" s="62">
        <v>12422</v>
      </c>
      <c r="AD21" s="58">
        <f t="shared" si="7"/>
        <v>1.9081413210445468</v>
      </c>
      <c r="AE21" s="27">
        <f t="shared" si="8"/>
        <v>0.188109516021564</v>
      </c>
      <c r="AF21" s="62">
        <v>15500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ht="12.75">
      <c r="A22" s="4" t="s">
        <v>118</v>
      </c>
      <c r="B22" s="4" t="s">
        <v>13</v>
      </c>
      <c r="C22" s="61">
        <v>683</v>
      </c>
      <c r="D22" s="61" t="s">
        <v>121</v>
      </c>
      <c r="E22" s="61" t="s">
        <v>123</v>
      </c>
      <c r="F22" s="61"/>
      <c r="G22" s="61">
        <v>5527</v>
      </c>
      <c r="H22" s="61">
        <v>2784</v>
      </c>
      <c r="I22" s="61">
        <v>2421</v>
      </c>
      <c r="J22" s="61">
        <v>11017</v>
      </c>
      <c r="K22" s="49">
        <f t="shared" si="0"/>
        <v>16.1303074670571</v>
      </c>
      <c r="L22" s="26">
        <v>547</v>
      </c>
      <c r="M22" s="61">
        <v>13524</v>
      </c>
      <c r="N22" s="49">
        <f t="shared" si="1"/>
        <v>19.800878477306004</v>
      </c>
      <c r="O22" s="61">
        <v>556</v>
      </c>
      <c r="P22" s="61">
        <v>108</v>
      </c>
      <c r="Q22" s="62">
        <v>4018</v>
      </c>
      <c r="R22" s="62">
        <v>5000</v>
      </c>
      <c r="S22" s="62">
        <v>5000</v>
      </c>
      <c r="T22" s="62">
        <v>0</v>
      </c>
      <c r="U22" s="63">
        <f t="shared" si="2"/>
        <v>14018</v>
      </c>
      <c r="V22" s="39">
        <f t="shared" si="3"/>
        <v>20.52415812591508</v>
      </c>
      <c r="W22" s="62">
        <v>2194</v>
      </c>
      <c r="X22" s="62">
        <v>34999</v>
      </c>
      <c r="Y22" s="58">
        <f t="shared" si="4"/>
        <v>51.243045387994144</v>
      </c>
      <c r="Z22" s="27">
        <f t="shared" si="5"/>
        <v>0.4005257293065516</v>
      </c>
      <c r="AA22" s="62">
        <v>36920</v>
      </c>
      <c r="AB22" s="58">
        <f t="shared" si="6"/>
        <v>54.05563689604685</v>
      </c>
      <c r="AC22" s="62">
        <v>4585</v>
      </c>
      <c r="AD22" s="58">
        <f t="shared" si="7"/>
        <v>6.71303074670571</v>
      </c>
      <c r="AE22" s="27">
        <f t="shared" si="8"/>
        <v>0.12418743228602383</v>
      </c>
      <c r="AF22" s="62">
        <v>12731</v>
      </c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ht="12.75">
      <c r="A23" s="4" t="s">
        <v>118</v>
      </c>
      <c r="B23" s="4" t="s">
        <v>42</v>
      </c>
      <c r="C23" s="61">
        <v>1701</v>
      </c>
      <c r="D23" s="61" t="s">
        <v>120</v>
      </c>
      <c r="E23" s="61" t="s">
        <v>97</v>
      </c>
      <c r="F23" s="61"/>
      <c r="G23" s="61">
        <v>4115</v>
      </c>
      <c r="H23" s="61">
        <v>1465</v>
      </c>
      <c r="I23" s="61">
        <v>1625</v>
      </c>
      <c r="J23" s="61">
        <v>7425</v>
      </c>
      <c r="K23" s="49">
        <f t="shared" si="0"/>
        <v>4.365079365079365</v>
      </c>
      <c r="L23" s="26">
        <v>458</v>
      </c>
      <c r="M23" s="61">
        <v>9598</v>
      </c>
      <c r="N23" s="49">
        <f t="shared" si="1"/>
        <v>5.642563198118753</v>
      </c>
      <c r="O23" s="61">
        <v>253</v>
      </c>
      <c r="P23" s="61">
        <v>54</v>
      </c>
      <c r="Q23" s="62">
        <v>2469</v>
      </c>
      <c r="R23" s="62">
        <v>6000</v>
      </c>
      <c r="S23" s="62">
        <v>1500</v>
      </c>
      <c r="T23" s="62">
        <v>5000</v>
      </c>
      <c r="U23" s="63">
        <f t="shared" si="2"/>
        <v>14969</v>
      </c>
      <c r="V23" s="39">
        <f t="shared" si="3"/>
        <v>8.800117577895355</v>
      </c>
      <c r="W23" s="62">
        <v>2171</v>
      </c>
      <c r="X23" s="62">
        <v>30437</v>
      </c>
      <c r="Y23" s="58">
        <f t="shared" si="4"/>
        <v>17.893592004703116</v>
      </c>
      <c r="Z23" s="27">
        <f t="shared" si="5"/>
        <v>0.49180274008607944</v>
      </c>
      <c r="AA23" s="62">
        <v>28528</v>
      </c>
      <c r="AB23" s="58">
        <f t="shared" si="6"/>
        <v>16.771310993533216</v>
      </c>
      <c r="AC23" s="62">
        <v>4015</v>
      </c>
      <c r="AD23" s="58">
        <f t="shared" si="7"/>
        <v>2.3603762492651383</v>
      </c>
      <c r="AE23" s="27">
        <f t="shared" si="8"/>
        <v>0.14073892316320807</v>
      </c>
      <c r="AF23" s="62">
        <v>6240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2.75">
      <c r="A24" s="4" t="s">
        <v>118</v>
      </c>
      <c r="B24" s="4" t="s">
        <v>30</v>
      </c>
      <c r="C24" s="61">
        <v>2160</v>
      </c>
      <c r="D24" s="61" t="s">
        <v>121</v>
      </c>
      <c r="E24" s="61" t="s">
        <v>123</v>
      </c>
      <c r="F24" s="61"/>
      <c r="G24" s="61">
        <v>12499</v>
      </c>
      <c r="H24" s="61">
        <v>4641</v>
      </c>
      <c r="I24" s="61">
        <v>2156</v>
      </c>
      <c r="J24" s="61">
        <v>20163</v>
      </c>
      <c r="K24" s="49">
        <f t="shared" si="0"/>
        <v>9.334722222222222</v>
      </c>
      <c r="L24" s="26">
        <v>1086</v>
      </c>
      <c r="M24" s="61">
        <v>22248</v>
      </c>
      <c r="N24" s="49">
        <f t="shared" si="1"/>
        <v>10.3</v>
      </c>
      <c r="O24" s="61">
        <v>783</v>
      </c>
      <c r="P24" s="61">
        <v>2003</v>
      </c>
      <c r="Q24" s="62">
        <v>5699</v>
      </c>
      <c r="R24" s="62">
        <v>8000</v>
      </c>
      <c r="S24" s="62">
        <v>33000</v>
      </c>
      <c r="T24" s="62">
        <v>0</v>
      </c>
      <c r="U24" s="63">
        <f t="shared" si="2"/>
        <v>46699</v>
      </c>
      <c r="V24" s="39">
        <f t="shared" si="3"/>
        <v>21.619907407407407</v>
      </c>
      <c r="W24" s="62">
        <v>2234</v>
      </c>
      <c r="X24" s="62">
        <v>61052</v>
      </c>
      <c r="Y24" s="58">
        <f t="shared" si="4"/>
        <v>28.264814814814816</v>
      </c>
      <c r="Z24" s="27">
        <f t="shared" si="5"/>
        <v>0.764905326606827</v>
      </c>
      <c r="AA24" s="62">
        <v>54097</v>
      </c>
      <c r="AB24" s="58">
        <f t="shared" si="6"/>
        <v>25.044907407407408</v>
      </c>
      <c r="AC24" s="62">
        <v>5971</v>
      </c>
      <c r="AD24" s="58">
        <f t="shared" si="7"/>
        <v>2.7643518518518517</v>
      </c>
      <c r="AE24" s="27">
        <f t="shared" si="8"/>
        <v>0.11037580642179788</v>
      </c>
      <c r="AF24" s="62">
        <v>16167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s="12" customFormat="1" ht="12.75">
      <c r="A25" s="4" t="s">
        <v>119</v>
      </c>
      <c r="B25" s="4" t="s">
        <v>16</v>
      </c>
      <c r="C25" s="61">
        <v>917</v>
      </c>
      <c r="D25" s="61" t="s">
        <v>121</v>
      </c>
      <c r="E25" s="61" t="s">
        <v>97</v>
      </c>
      <c r="F25" s="61"/>
      <c r="G25" s="61">
        <v>5503</v>
      </c>
      <c r="H25" s="61">
        <v>2433</v>
      </c>
      <c r="I25" s="61">
        <v>745</v>
      </c>
      <c r="J25" s="61">
        <v>10164</v>
      </c>
      <c r="K25" s="49">
        <f t="shared" si="0"/>
        <v>11.083969465648854</v>
      </c>
      <c r="L25" s="26">
        <v>720</v>
      </c>
      <c r="M25" s="61">
        <v>7217</v>
      </c>
      <c r="N25" s="49">
        <f t="shared" si="1"/>
        <v>7.870229007633588</v>
      </c>
      <c r="O25" s="61">
        <v>214</v>
      </c>
      <c r="P25" s="61">
        <v>84</v>
      </c>
      <c r="Q25" s="62">
        <v>1109</v>
      </c>
      <c r="R25" s="62">
        <v>18759</v>
      </c>
      <c r="S25" s="62">
        <v>0</v>
      </c>
      <c r="T25" s="62">
        <v>0</v>
      </c>
      <c r="U25" s="63">
        <f t="shared" si="2"/>
        <v>19868</v>
      </c>
      <c r="V25" s="39">
        <f t="shared" si="3"/>
        <v>21.66630316248637</v>
      </c>
      <c r="W25" s="62">
        <v>2040</v>
      </c>
      <c r="X25" s="62">
        <v>23862</v>
      </c>
      <c r="Y25" s="58">
        <f t="shared" si="4"/>
        <v>26.021810250817886</v>
      </c>
      <c r="Z25" s="27">
        <f t="shared" si="5"/>
        <v>0.832620903528623</v>
      </c>
      <c r="AA25" s="62">
        <v>25235</v>
      </c>
      <c r="AB25" s="58">
        <f t="shared" si="6"/>
        <v>27.519083969465647</v>
      </c>
      <c r="AC25" s="62">
        <v>10435</v>
      </c>
      <c r="AD25" s="58">
        <f t="shared" si="7"/>
        <v>11.379498364231189</v>
      </c>
      <c r="AE25" s="27">
        <f t="shared" si="8"/>
        <v>0.4135129780067367</v>
      </c>
      <c r="AF25" s="62">
        <v>8965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12.75">
      <c r="A26" s="4" t="s">
        <v>119</v>
      </c>
      <c r="B26" s="4" t="s">
        <v>33</v>
      </c>
      <c r="C26" s="61">
        <v>1274</v>
      </c>
      <c r="D26" s="61" t="s">
        <v>121</v>
      </c>
      <c r="E26" s="61" t="s">
        <v>97</v>
      </c>
      <c r="F26" s="61"/>
      <c r="G26" s="61">
        <v>7495</v>
      </c>
      <c r="H26" s="61">
        <v>2190</v>
      </c>
      <c r="I26" s="61">
        <v>6666</v>
      </c>
      <c r="J26" s="61">
        <v>17092</v>
      </c>
      <c r="K26" s="49">
        <f t="shared" si="0"/>
        <v>13.416012558869701</v>
      </c>
      <c r="L26" s="26">
        <v>470</v>
      </c>
      <c r="M26" s="61">
        <v>13948</v>
      </c>
      <c r="N26" s="49">
        <f t="shared" si="1"/>
        <v>10.948194662480377</v>
      </c>
      <c r="O26" s="61">
        <v>44</v>
      </c>
      <c r="P26" s="61">
        <v>182</v>
      </c>
      <c r="Q26" s="62">
        <v>1725</v>
      </c>
      <c r="R26" s="62">
        <v>49650</v>
      </c>
      <c r="S26" s="62">
        <v>0</v>
      </c>
      <c r="T26" s="62">
        <v>7500</v>
      </c>
      <c r="U26" s="63">
        <f t="shared" si="2"/>
        <v>58875</v>
      </c>
      <c r="V26" s="39">
        <f t="shared" si="3"/>
        <v>46.212715855572995</v>
      </c>
      <c r="W26" s="62">
        <v>1932</v>
      </c>
      <c r="X26" s="62">
        <v>62367</v>
      </c>
      <c r="Y26" s="58">
        <f t="shared" si="4"/>
        <v>48.95368916797488</v>
      </c>
      <c r="Z26" s="27">
        <f t="shared" si="5"/>
        <v>0.944008850834576</v>
      </c>
      <c r="AA26" s="62">
        <v>56792</v>
      </c>
      <c r="AB26" s="58">
        <f t="shared" si="6"/>
        <v>44.57770800627944</v>
      </c>
      <c r="AC26" s="62">
        <v>6971</v>
      </c>
      <c r="AD26" s="58">
        <f t="shared" si="7"/>
        <v>5.471742543171114</v>
      </c>
      <c r="AE26" s="27">
        <f t="shared" si="8"/>
        <v>0.1227461614311875</v>
      </c>
      <c r="AF26" s="62">
        <v>20300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32" s="2" customFormat="1" ht="12.75">
      <c r="A27" s="4" t="s">
        <v>1</v>
      </c>
      <c r="B27" s="4" t="s">
        <v>19</v>
      </c>
      <c r="C27" s="61">
        <v>664</v>
      </c>
      <c r="D27" s="61" t="s">
        <v>120</v>
      </c>
      <c r="E27" s="61" t="s">
        <v>123</v>
      </c>
      <c r="F27" s="61"/>
      <c r="G27" s="61">
        <v>3999</v>
      </c>
      <c r="H27" s="61">
        <v>1726</v>
      </c>
      <c r="I27" s="61">
        <v>5477</v>
      </c>
      <c r="J27" s="61">
        <v>12034</v>
      </c>
      <c r="K27" s="49">
        <f t="shared" si="0"/>
        <v>18.123493975903614</v>
      </c>
      <c r="L27" s="26">
        <v>201</v>
      </c>
      <c r="M27" s="61">
        <v>22837</v>
      </c>
      <c r="N27" s="49">
        <f t="shared" si="1"/>
        <v>34.39307228915663</v>
      </c>
      <c r="O27" s="61">
        <v>889</v>
      </c>
      <c r="P27" s="61">
        <v>146</v>
      </c>
      <c r="Q27" s="62">
        <v>2860</v>
      </c>
      <c r="R27" s="62">
        <v>2350</v>
      </c>
      <c r="S27" s="62">
        <v>2996</v>
      </c>
      <c r="T27" s="62">
        <v>0</v>
      </c>
      <c r="U27" s="63">
        <f t="shared" si="2"/>
        <v>8206</v>
      </c>
      <c r="V27" s="39">
        <f t="shared" si="3"/>
        <v>12.358433734939759</v>
      </c>
      <c r="W27" s="62">
        <v>2055</v>
      </c>
      <c r="X27" s="62">
        <v>17506</v>
      </c>
      <c r="Y27" s="58">
        <f t="shared" si="4"/>
        <v>26.3644578313253</v>
      </c>
      <c r="Z27" s="27">
        <f t="shared" si="5"/>
        <v>0.4687535702045013</v>
      </c>
      <c r="AA27" s="62">
        <v>13588</v>
      </c>
      <c r="AB27" s="58">
        <f t="shared" si="6"/>
        <v>20.46385542168675</v>
      </c>
      <c r="AC27" s="62">
        <v>2856</v>
      </c>
      <c r="AD27" s="58">
        <f t="shared" si="7"/>
        <v>4.301204819277109</v>
      </c>
      <c r="AE27" s="27">
        <f t="shared" si="8"/>
        <v>0.21018545775684427</v>
      </c>
      <c r="AF27" s="62">
        <v>4372</v>
      </c>
    </row>
    <row r="28" spans="1:105" ht="12.75">
      <c r="A28" s="4" t="s">
        <v>2</v>
      </c>
      <c r="B28" s="4" t="s">
        <v>15</v>
      </c>
      <c r="C28" s="61">
        <v>1671</v>
      </c>
      <c r="D28" s="61" t="s">
        <v>120</v>
      </c>
      <c r="E28" s="61" t="s">
        <v>123</v>
      </c>
      <c r="F28" s="61"/>
      <c r="G28" s="61">
        <v>10413</v>
      </c>
      <c r="H28" s="61">
        <v>6558</v>
      </c>
      <c r="I28" s="61">
        <v>10436</v>
      </c>
      <c r="J28" s="61">
        <v>28105</v>
      </c>
      <c r="K28" s="49">
        <f t="shared" si="0"/>
        <v>16.819269898264512</v>
      </c>
      <c r="L28" s="26">
        <v>2462</v>
      </c>
      <c r="M28" s="61">
        <v>26480</v>
      </c>
      <c r="N28" s="49">
        <f t="shared" si="1"/>
        <v>15.846798324356673</v>
      </c>
      <c r="O28" s="61">
        <v>220</v>
      </c>
      <c r="P28" s="61">
        <v>192</v>
      </c>
      <c r="Q28" s="62">
        <v>8504</v>
      </c>
      <c r="R28" s="62">
        <v>10300</v>
      </c>
      <c r="S28" s="62">
        <v>6200</v>
      </c>
      <c r="T28" s="62">
        <v>6000</v>
      </c>
      <c r="U28" s="63">
        <f t="shared" si="2"/>
        <v>31004</v>
      </c>
      <c r="V28" s="39">
        <f t="shared" si="3"/>
        <v>18.5541591861161</v>
      </c>
      <c r="W28" s="62">
        <v>1801</v>
      </c>
      <c r="X28" s="62">
        <v>34930</v>
      </c>
      <c r="Y28" s="58">
        <f t="shared" si="4"/>
        <v>20.903650508677437</v>
      </c>
      <c r="Z28" s="27">
        <f t="shared" si="5"/>
        <v>0.8876037789865445</v>
      </c>
      <c r="AA28" s="62">
        <v>33186</v>
      </c>
      <c r="AB28" s="58">
        <f t="shared" si="6"/>
        <v>19.85996409335727</v>
      </c>
      <c r="AC28" s="62">
        <v>6943</v>
      </c>
      <c r="AD28" s="58">
        <f t="shared" si="7"/>
        <v>4.154997007779772</v>
      </c>
      <c r="AE28" s="27">
        <f t="shared" si="8"/>
        <v>0.20921472910263364</v>
      </c>
      <c r="AF28" s="62">
        <v>8060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12.75">
      <c r="A29" s="4" t="s">
        <v>1</v>
      </c>
      <c r="B29" s="4" t="s">
        <v>18</v>
      </c>
      <c r="C29" s="61">
        <v>307</v>
      </c>
      <c r="D29" s="61" t="s">
        <v>120</v>
      </c>
      <c r="E29" s="61" t="s">
        <v>123</v>
      </c>
      <c r="F29" s="61"/>
      <c r="G29" s="61">
        <v>1598</v>
      </c>
      <c r="H29" s="61">
        <v>811</v>
      </c>
      <c r="I29" s="61">
        <v>0</v>
      </c>
      <c r="J29" s="61">
        <v>2504</v>
      </c>
      <c r="K29" s="49">
        <f t="shared" si="0"/>
        <v>8.156351791530945</v>
      </c>
      <c r="L29" s="26">
        <v>265</v>
      </c>
      <c r="M29" s="61">
        <v>2964</v>
      </c>
      <c r="N29" s="49">
        <f t="shared" si="1"/>
        <v>9.654723127035831</v>
      </c>
      <c r="O29" s="61">
        <v>257</v>
      </c>
      <c r="P29" s="61">
        <v>31</v>
      </c>
      <c r="Q29" s="62">
        <v>1323</v>
      </c>
      <c r="R29" s="62">
        <v>700</v>
      </c>
      <c r="S29" s="62">
        <v>300</v>
      </c>
      <c r="T29" s="62">
        <v>2000</v>
      </c>
      <c r="U29" s="63">
        <f t="shared" si="2"/>
        <v>4323</v>
      </c>
      <c r="V29" s="39">
        <f t="shared" si="3"/>
        <v>14.0814332247557</v>
      </c>
      <c r="W29" s="62">
        <v>2437</v>
      </c>
      <c r="X29" s="62">
        <v>25991</v>
      </c>
      <c r="Y29" s="58">
        <f t="shared" si="4"/>
        <v>84.66123778501628</v>
      </c>
      <c r="Z29" s="27">
        <f t="shared" si="5"/>
        <v>0.16632680543264977</v>
      </c>
      <c r="AA29" s="62">
        <v>13738</v>
      </c>
      <c r="AB29" s="58">
        <f t="shared" si="6"/>
        <v>44.74918566775244</v>
      </c>
      <c r="AC29" s="62">
        <v>1597</v>
      </c>
      <c r="AD29" s="58">
        <f t="shared" si="7"/>
        <v>5.201954397394137</v>
      </c>
      <c r="AE29" s="27">
        <f t="shared" si="8"/>
        <v>0.11624690639103218</v>
      </c>
      <c r="AF29" s="62">
        <v>4176</v>
      </c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s="12" customFormat="1" ht="12.75">
      <c r="A30" s="4" t="s">
        <v>118</v>
      </c>
      <c r="B30" s="4" t="s">
        <v>21</v>
      </c>
      <c r="C30" s="61">
        <v>2469</v>
      </c>
      <c r="D30" s="61" t="s">
        <v>121</v>
      </c>
      <c r="E30" s="61" t="s">
        <v>97</v>
      </c>
      <c r="F30" s="61"/>
      <c r="G30" s="61">
        <v>1702</v>
      </c>
      <c r="H30" s="61">
        <v>1070</v>
      </c>
      <c r="I30" s="61">
        <v>1338</v>
      </c>
      <c r="J30" s="61">
        <v>4186</v>
      </c>
      <c r="K30" s="49">
        <f t="shared" si="0"/>
        <v>1.6954232482786553</v>
      </c>
      <c r="L30" s="26">
        <v>89</v>
      </c>
      <c r="M30" s="61">
        <v>3139</v>
      </c>
      <c r="N30" s="49">
        <f t="shared" si="1"/>
        <v>1.271364925070879</v>
      </c>
      <c r="O30" s="61">
        <v>185</v>
      </c>
      <c r="P30" s="61">
        <v>10</v>
      </c>
      <c r="Q30" s="62">
        <v>941</v>
      </c>
      <c r="R30" s="62">
        <v>5356</v>
      </c>
      <c r="S30" s="62">
        <v>0</v>
      </c>
      <c r="T30" s="62">
        <v>0</v>
      </c>
      <c r="U30" s="63">
        <f t="shared" si="2"/>
        <v>6297</v>
      </c>
      <c r="V30" s="39">
        <f t="shared" si="3"/>
        <v>2.5504252733900366</v>
      </c>
      <c r="W30" s="62">
        <v>1762</v>
      </c>
      <c r="X30" s="62">
        <v>11165</v>
      </c>
      <c r="Y30" s="58">
        <f t="shared" si="4"/>
        <v>4.522073714054273</v>
      </c>
      <c r="Z30" s="27">
        <f t="shared" si="5"/>
        <v>0.5639946260635916</v>
      </c>
      <c r="AA30" s="62">
        <v>8986</v>
      </c>
      <c r="AB30" s="58">
        <f t="shared" si="6"/>
        <v>3.639530174159579</v>
      </c>
      <c r="AC30" s="62">
        <v>1099</v>
      </c>
      <c r="AD30" s="58">
        <f t="shared" si="7"/>
        <v>0.44511948157148645</v>
      </c>
      <c r="AE30" s="27">
        <f t="shared" si="8"/>
        <v>0.12230135766748275</v>
      </c>
      <c r="AF30" s="62">
        <v>5356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2.75">
      <c r="A31" s="4" t="s">
        <v>118</v>
      </c>
      <c r="B31" s="4" t="s">
        <v>22</v>
      </c>
      <c r="C31" s="61">
        <v>1035</v>
      </c>
      <c r="D31" s="61" t="s">
        <v>120</v>
      </c>
      <c r="E31" s="61" t="s">
        <v>123</v>
      </c>
      <c r="F31" s="61"/>
      <c r="G31" s="61">
        <v>4541</v>
      </c>
      <c r="H31" s="61">
        <v>1469</v>
      </c>
      <c r="I31" s="61">
        <v>1343</v>
      </c>
      <c r="J31" s="61">
        <v>7801</v>
      </c>
      <c r="K31" s="49">
        <f t="shared" si="0"/>
        <v>7.5371980676328505</v>
      </c>
      <c r="L31" s="26">
        <v>396</v>
      </c>
      <c r="M31" s="61">
        <v>8044</v>
      </c>
      <c r="N31" s="49">
        <f t="shared" si="1"/>
        <v>7.771980676328503</v>
      </c>
      <c r="O31" s="61">
        <v>332</v>
      </c>
      <c r="P31" s="61">
        <v>117</v>
      </c>
      <c r="Q31" s="62">
        <v>3254</v>
      </c>
      <c r="R31" s="62">
        <v>6000</v>
      </c>
      <c r="S31" s="62">
        <v>4200</v>
      </c>
      <c r="T31" s="62">
        <v>0</v>
      </c>
      <c r="U31" s="63">
        <f t="shared" si="2"/>
        <v>13454</v>
      </c>
      <c r="V31" s="39">
        <f t="shared" si="3"/>
        <v>12.99903381642512</v>
      </c>
      <c r="W31" s="62">
        <v>2048</v>
      </c>
      <c r="X31" s="62">
        <v>23896</v>
      </c>
      <c r="Y31" s="58">
        <f t="shared" si="4"/>
        <v>23.08792270531401</v>
      </c>
      <c r="Z31" s="27">
        <f t="shared" si="5"/>
        <v>0.5630231001004352</v>
      </c>
      <c r="AA31" s="62">
        <v>18877</v>
      </c>
      <c r="AB31" s="58">
        <f t="shared" si="6"/>
        <v>18.23864734299517</v>
      </c>
      <c r="AC31" s="62">
        <v>3136</v>
      </c>
      <c r="AD31" s="58">
        <f t="shared" si="7"/>
        <v>3.0299516908212563</v>
      </c>
      <c r="AE31" s="27">
        <f t="shared" si="8"/>
        <v>0.16612809238756157</v>
      </c>
      <c r="AF31" s="62">
        <v>5526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32" s="2" customFormat="1" ht="12.75">
      <c r="A32" s="4" t="s">
        <v>119</v>
      </c>
      <c r="B32" s="4" t="s">
        <v>34</v>
      </c>
      <c r="C32" s="61">
        <v>1083</v>
      </c>
      <c r="D32" s="61" t="s">
        <v>121</v>
      </c>
      <c r="E32" s="61" t="s">
        <v>97</v>
      </c>
      <c r="F32" s="61"/>
      <c r="G32" s="61">
        <v>6712</v>
      </c>
      <c r="H32" s="61">
        <v>1917</v>
      </c>
      <c r="I32" s="61">
        <v>85</v>
      </c>
      <c r="J32" s="61">
        <v>9319</v>
      </c>
      <c r="K32" s="49">
        <f t="shared" si="0"/>
        <v>8.604801477377654</v>
      </c>
      <c r="L32" s="26">
        <v>354</v>
      </c>
      <c r="M32" s="61">
        <v>8065</v>
      </c>
      <c r="N32" s="49">
        <f t="shared" si="1"/>
        <v>7.44690674053555</v>
      </c>
      <c r="O32" s="61">
        <v>96</v>
      </c>
      <c r="P32" s="61">
        <v>46</v>
      </c>
      <c r="Q32" s="62">
        <v>1278</v>
      </c>
      <c r="R32" s="62">
        <v>24495</v>
      </c>
      <c r="S32" s="62">
        <v>0</v>
      </c>
      <c r="T32" s="62">
        <v>0</v>
      </c>
      <c r="U32" s="63">
        <f t="shared" si="2"/>
        <v>25773</v>
      </c>
      <c r="V32" s="39">
        <f t="shared" si="3"/>
        <v>23.797783933518005</v>
      </c>
      <c r="W32" s="62">
        <v>2040</v>
      </c>
      <c r="X32" s="62">
        <v>29814</v>
      </c>
      <c r="Y32" s="58">
        <f t="shared" si="4"/>
        <v>27.52908587257618</v>
      </c>
      <c r="Z32" s="27">
        <f t="shared" si="5"/>
        <v>0.8644596498289394</v>
      </c>
      <c r="AA32" s="62">
        <v>29635</v>
      </c>
      <c r="AB32" s="58">
        <f t="shared" si="6"/>
        <v>27.363804247460756</v>
      </c>
      <c r="AC32" s="62">
        <v>4351</v>
      </c>
      <c r="AD32" s="58">
        <f t="shared" si="7"/>
        <v>4.017543859649122</v>
      </c>
      <c r="AE32" s="27">
        <f t="shared" si="8"/>
        <v>0.14681963894044203</v>
      </c>
      <c r="AF32" s="62">
        <v>7800</v>
      </c>
    </row>
    <row r="33" spans="1:105" ht="12.75">
      <c r="A33" s="4" t="s">
        <v>118</v>
      </c>
      <c r="B33" s="4" t="s">
        <v>23</v>
      </c>
      <c r="C33" s="61">
        <v>499</v>
      </c>
      <c r="D33" s="61" t="s">
        <v>120</v>
      </c>
      <c r="E33" s="61" t="s">
        <v>124</v>
      </c>
      <c r="F33" s="61"/>
      <c r="G33" s="61">
        <v>1859</v>
      </c>
      <c r="H33" s="61">
        <v>1049</v>
      </c>
      <c r="I33" s="61">
        <v>0</v>
      </c>
      <c r="J33" s="61">
        <v>2909</v>
      </c>
      <c r="K33" s="49">
        <f t="shared" si="0"/>
        <v>5.829659318637274</v>
      </c>
      <c r="L33" s="26">
        <v>158</v>
      </c>
      <c r="M33" s="61">
        <v>2684</v>
      </c>
      <c r="N33" s="49">
        <f t="shared" si="1"/>
        <v>5.37875751503006</v>
      </c>
      <c r="O33" s="61">
        <v>110</v>
      </c>
      <c r="P33" s="61">
        <v>51</v>
      </c>
      <c r="Q33" s="62">
        <v>897</v>
      </c>
      <c r="R33" s="62">
        <v>2000</v>
      </c>
      <c r="S33" s="62">
        <v>0</v>
      </c>
      <c r="T33" s="62">
        <v>0</v>
      </c>
      <c r="U33" s="63">
        <f t="shared" si="2"/>
        <v>2897</v>
      </c>
      <c r="V33" s="39">
        <f t="shared" si="3"/>
        <v>5.80561122244489</v>
      </c>
      <c r="W33" s="62">
        <v>1940</v>
      </c>
      <c r="X33" s="62">
        <v>12893</v>
      </c>
      <c r="Y33" s="58">
        <f t="shared" si="4"/>
        <v>25.837675350701403</v>
      </c>
      <c r="Z33" s="27">
        <f t="shared" si="5"/>
        <v>0.22469557124020786</v>
      </c>
      <c r="AA33" s="62">
        <v>14498</v>
      </c>
      <c r="AB33" s="58">
        <f t="shared" si="6"/>
        <v>29.054108216432866</v>
      </c>
      <c r="AC33" s="62">
        <v>451</v>
      </c>
      <c r="AD33" s="58">
        <f t="shared" si="7"/>
        <v>0.9038076152304609</v>
      </c>
      <c r="AE33" s="27">
        <f t="shared" si="8"/>
        <v>0.03110773899848255</v>
      </c>
      <c r="AF33" s="62">
        <v>3338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2.75">
      <c r="A34" s="4" t="s">
        <v>118</v>
      </c>
      <c r="B34" s="4" t="s">
        <v>24</v>
      </c>
      <c r="C34" s="61">
        <v>246</v>
      </c>
      <c r="D34" s="61" t="s">
        <v>120</v>
      </c>
      <c r="E34" s="61" t="s">
        <v>123</v>
      </c>
      <c r="F34" s="61"/>
      <c r="G34" s="61">
        <v>3389</v>
      </c>
      <c r="H34" s="61">
        <v>2438</v>
      </c>
      <c r="I34" s="61">
        <v>498</v>
      </c>
      <c r="J34" s="61">
        <v>7543</v>
      </c>
      <c r="K34" s="49">
        <f t="shared" si="0"/>
        <v>30.66260162601626</v>
      </c>
      <c r="L34" s="26">
        <v>1076</v>
      </c>
      <c r="M34" s="61">
        <v>10252</v>
      </c>
      <c r="N34" s="49">
        <f t="shared" si="1"/>
        <v>41.67479674796748</v>
      </c>
      <c r="O34" s="61">
        <v>115</v>
      </c>
      <c r="P34" s="61">
        <v>75</v>
      </c>
      <c r="Q34" s="62">
        <v>1639</v>
      </c>
      <c r="R34" s="62">
        <v>2600</v>
      </c>
      <c r="S34" s="62">
        <v>800</v>
      </c>
      <c r="T34" s="62">
        <v>0</v>
      </c>
      <c r="U34" s="63">
        <f t="shared" si="2"/>
        <v>5039</v>
      </c>
      <c r="V34" s="39">
        <f t="shared" si="3"/>
        <v>20.483739837398375</v>
      </c>
      <c r="W34" s="62">
        <v>2048</v>
      </c>
      <c r="X34" s="62">
        <v>11506</v>
      </c>
      <c r="Y34" s="58">
        <f t="shared" si="4"/>
        <v>46.77235772357724</v>
      </c>
      <c r="Z34" s="27">
        <f t="shared" si="5"/>
        <v>0.43794541978098384</v>
      </c>
      <c r="AA34" s="62">
        <v>10817</v>
      </c>
      <c r="AB34" s="58">
        <f t="shared" si="6"/>
        <v>43.97154471544715</v>
      </c>
      <c r="AC34" s="62">
        <v>2542</v>
      </c>
      <c r="AD34" s="58">
        <f t="shared" si="7"/>
        <v>10.333333333333334</v>
      </c>
      <c r="AE34" s="27">
        <f t="shared" si="8"/>
        <v>0.23500046223537024</v>
      </c>
      <c r="AF34" s="62">
        <v>3904</v>
      </c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s="12" customFormat="1" ht="12.75">
      <c r="A35" s="4" t="s">
        <v>118</v>
      </c>
      <c r="B35" s="4" t="s">
        <v>25</v>
      </c>
      <c r="C35" s="61">
        <v>661</v>
      </c>
      <c r="D35" s="61" t="s">
        <v>121</v>
      </c>
      <c r="E35" s="61" t="s">
        <v>123</v>
      </c>
      <c r="F35" s="61"/>
      <c r="G35" s="61">
        <v>1567</v>
      </c>
      <c r="H35" s="61">
        <v>1167</v>
      </c>
      <c r="I35" s="61">
        <v>1917</v>
      </c>
      <c r="J35" s="61">
        <v>5227</v>
      </c>
      <c r="K35" s="49">
        <f t="shared" si="0"/>
        <v>7.907715582450832</v>
      </c>
      <c r="L35" s="26">
        <v>148</v>
      </c>
      <c r="M35" s="61">
        <v>6184</v>
      </c>
      <c r="N35" s="49">
        <f t="shared" si="1"/>
        <v>9.35552193645991</v>
      </c>
      <c r="O35" s="61">
        <v>426</v>
      </c>
      <c r="P35" s="61">
        <v>16</v>
      </c>
      <c r="Q35" s="62">
        <v>7794</v>
      </c>
      <c r="R35" s="62">
        <v>3500</v>
      </c>
      <c r="S35" s="62">
        <v>3000</v>
      </c>
      <c r="T35" s="62">
        <v>0</v>
      </c>
      <c r="U35" s="63">
        <f t="shared" si="2"/>
        <v>14294</v>
      </c>
      <c r="V35" s="39">
        <f t="shared" si="3"/>
        <v>21.62481089258699</v>
      </c>
      <c r="W35" s="62">
        <v>2032</v>
      </c>
      <c r="X35" s="62">
        <v>20591</v>
      </c>
      <c r="Y35" s="58">
        <f t="shared" si="4"/>
        <v>31.151285930408473</v>
      </c>
      <c r="Z35" s="27">
        <f t="shared" si="5"/>
        <v>0.6941867806323151</v>
      </c>
      <c r="AA35" s="62">
        <v>14611</v>
      </c>
      <c r="AB35" s="58">
        <f t="shared" si="6"/>
        <v>22.104387291981844</v>
      </c>
      <c r="AC35" s="62">
        <v>2306</v>
      </c>
      <c r="AD35" s="58">
        <f t="shared" si="7"/>
        <v>3.4886535552193645</v>
      </c>
      <c r="AE35" s="27">
        <f t="shared" si="8"/>
        <v>0.15782629525699815</v>
      </c>
      <c r="AF35" s="62">
        <v>8483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2.75">
      <c r="A36" s="4" t="s">
        <v>2</v>
      </c>
      <c r="B36" s="4" t="s">
        <v>26</v>
      </c>
      <c r="C36" s="61">
        <v>12929</v>
      </c>
      <c r="D36" s="61" t="s">
        <v>121</v>
      </c>
      <c r="E36" s="61" t="s">
        <v>99</v>
      </c>
      <c r="F36" s="61"/>
      <c r="G36" s="61">
        <v>29351</v>
      </c>
      <c r="H36" s="61">
        <v>12043</v>
      </c>
      <c r="I36" s="61">
        <v>1950</v>
      </c>
      <c r="J36" s="61">
        <v>46053</v>
      </c>
      <c r="K36" s="49">
        <f t="shared" si="0"/>
        <v>3.561992420140769</v>
      </c>
      <c r="L36" s="26">
        <v>2086</v>
      </c>
      <c r="M36" s="61">
        <v>62814</v>
      </c>
      <c r="N36" s="49">
        <f t="shared" si="1"/>
        <v>4.858380385180602</v>
      </c>
      <c r="O36" s="61">
        <v>263</v>
      </c>
      <c r="P36" s="61">
        <v>330</v>
      </c>
      <c r="Q36" s="62">
        <v>14644</v>
      </c>
      <c r="R36" s="62">
        <v>0</v>
      </c>
      <c r="S36" s="62">
        <v>170008</v>
      </c>
      <c r="T36" s="62">
        <v>5945</v>
      </c>
      <c r="U36" s="63">
        <f t="shared" si="2"/>
        <v>190597</v>
      </c>
      <c r="V36" s="39">
        <f t="shared" si="3"/>
        <v>14.741820713125533</v>
      </c>
      <c r="W36" s="62">
        <v>4563</v>
      </c>
      <c r="X36" s="62">
        <v>246963</v>
      </c>
      <c r="Y36" s="58">
        <f t="shared" si="4"/>
        <v>19.10147729909506</v>
      </c>
      <c r="Z36" s="27">
        <f t="shared" si="5"/>
        <v>0.7717633815591809</v>
      </c>
      <c r="AA36" s="62">
        <v>227571</v>
      </c>
      <c r="AB36" s="58">
        <f t="shared" si="6"/>
        <v>17.601593317348595</v>
      </c>
      <c r="AC36" s="62">
        <v>32207</v>
      </c>
      <c r="AD36" s="58">
        <f t="shared" si="7"/>
        <v>2.491066594477531</v>
      </c>
      <c r="AE36" s="27">
        <f t="shared" si="8"/>
        <v>0.14152506250796454</v>
      </c>
      <c r="AF36" s="62">
        <v>31741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32" s="2" customFormat="1" ht="12.75">
      <c r="A37" s="4" t="s">
        <v>119</v>
      </c>
      <c r="B37" s="4" t="s">
        <v>60</v>
      </c>
      <c r="C37" s="61">
        <v>6985</v>
      </c>
      <c r="D37" s="61" t="s">
        <v>120</v>
      </c>
      <c r="E37" s="61" t="s">
        <v>97</v>
      </c>
      <c r="F37" s="61"/>
      <c r="G37" s="61">
        <v>13532</v>
      </c>
      <c r="H37" s="61">
        <v>4230</v>
      </c>
      <c r="I37" s="61">
        <v>2244</v>
      </c>
      <c r="J37" s="61">
        <v>21051</v>
      </c>
      <c r="K37" s="49">
        <f t="shared" si="0"/>
        <v>3.013743736578382</v>
      </c>
      <c r="L37" s="26">
        <v>813</v>
      </c>
      <c r="M37" s="61">
        <v>23089</v>
      </c>
      <c r="N37" s="49">
        <f t="shared" si="1"/>
        <v>3.305511811023622</v>
      </c>
      <c r="O37" s="61">
        <v>442</v>
      </c>
      <c r="P37" s="61">
        <v>199</v>
      </c>
      <c r="Q37" s="62">
        <v>6048</v>
      </c>
      <c r="R37" s="62">
        <v>7000</v>
      </c>
      <c r="S37" s="62">
        <v>4500</v>
      </c>
      <c r="T37" s="62">
        <v>30000</v>
      </c>
      <c r="U37" s="63">
        <f t="shared" si="2"/>
        <v>47548</v>
      </c>
      <c r="V37" s="39">
        <f t="shared" si="3"/>
        <v>6.807158196134574</v>
      </c>
      <c r="W37" s="62">
        <v>2975</v>
      </c>
      <c r="X37" s="62">
        <v>81648</v>
      </c>
      <c r="Y37" s="58">
        <f t="shared" si="4"/>
        <v>11.689047959914102</v>
      </c>
      <c r="Z37" s="27">
        <f t="shared" si="5"/>
        <v>0.5823535175387027</v>
      </c>
      <c r="AA37" s="62">
        <v>97599</v>
      </c>
      <c r="AB37" s="58">
        <f t="shared" si="6"/>
        <v>13.972655690765928</v>
      </c>
      <c r="AC37" s="62">
        <v>11927</v>
      </c>
      <c r="AD37" s="58">
        <f t="shared" si="7"/>
        <v>1.7075161059413029</v>
      </c>
      <c r="AE37" s="27">
        <f t="shared" si="8"/>
        <v>0.12220412094386213</v>
      </c>
      <c r="AF37" s="62">
        <v>22000</v>
      </c>
    </row>
    <row r="38" spans="1:105" ht="12.75">
      <c r="A38" s="4" t="s">
        <v>119</v>
      </c>
      <c r="B38" s="4" t="s">
        <v>27</v>
      </c>
      <c r="C38" s="61">
        <v>1168</v>
      </c>
      <c r="D38" s="61" t="s">
        <v>120</v>
      </c>
      <c r="E38" s="61" t="s">
        <v>97</v>
      </c>
      <c r="F38" s="61"/>
      <c r="G38" s="61">
        <v>3435</v>
      </c>
      <c r="H38" s="61">
        <v>1078</v>
      </c>
      <c r="I38" s="61">
        <v>750</v>
      </c>
      <c r="J38" s="61">
        <v>5381</v>
      </c>
      <c r="K38" s="49">
        <f t="shared" si="0"/>
        <v>4.607020547945205</v>
      </c>
      <c r="L38" s="26">
        <v>271</v>
      </c>
      <c r="M38" s="61">
        <v>7559</v>
      </c>
      <c r="N38" s="49">
        <f t="shared" si="1"/>
        <v>6.471746575342466</v>
      </c>
      <c r="O38" s="61">
        <v>213</v>
      </c>
      <c r="P38" s="61">
        <v>165</v>
      </c>
      <c r="Q38" s="62">
        <v>1022</v>
      </c>
      <c r="R38" s="62">
        <v>650</v>
      </c>
      <c r="S38" s="62">
        <v>1200</v>
      </c>
      <c r="T38" s="62">
        <v>0</v>
      </c>
      <c r="U38" s="63">
        <f t="shared" si="2"/>
        <v>2872</v>
      </c>
      <c r="V38" s="39">
        <f t="shared" si="3"/>
        <v>2.458904109589041</v>
      </c>
      <c r="W38" s="62">
        <v>1893</v>
      </c>
      <c r="X38" s="62">
        <v>13420</v>
      </c>
      <c r="Y38" s="58">
        <v>5</v>
      </c>
      <c r="Z38" s="27">
        <f t="shared" si="5"/>
        <v>0.21400894187779435</v>
      </c>
      <c r="AA38" s="62">
        <v>9261</v>
      </c>
      <c r="AB38" s="58">
        <f t="shared" si="6"/>
        <v>7.928938356164384</v>
      </c>
      <c r="AC38" s="62">
        <v>1478</v>
      </c>
      <c r="AD38" s="58">
        <f t="shared" si="7"/>
        <v>1.2654109589041096</v>
      </c>
      <c r="AE38" s="27">
        <f t="shared" si="8"/>
        <v>0.1595939963286902</v>
      </c>
      <c r="AF38" s="62">
        <v>6038</v>
      </c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2.75">
      <c r="A39" s="4" t="s">
        <v>2</v>
      </c>
      <c r="B39" s="4" t="s">
        <v>28</v>
      </c>
      <c r="C39" s="61">
        <v>613</v>
      </c>
      <c r="D39" s="61" t="s">
        <v>120</v>
      </c>
      <c r="E39" s="61" t="s">
        <v>123</v>
      </c>
      <c r="F39" s="61"/>
      <c r="G39" s="61">
        <v>4633</v>
      </c>
      <c r="H39" s="61">
        <v>3152</v>
      </c>
      <c r="I39" s="61">
        <v>83</v>
      </c>
      <c r="J39" s="61">
        <v>8579</v>
      </c>
      <c r="K39" s="49">
        <f t="shared" si="0"/>
        <v>13.99510603588907</v>
      </c>
      <c r="L39" s="26">
        <v>480</v>
      </c>
      <c r="M39" s="61">
        <v>12368</v>
      </c>
      <c r="N39" s="49">
        <f t="shared" si="1"/>
        <v>20.176182707993476</v>
      </c>
      <c r="O39" s="61">
        <v>267</v>
      </c>
      <c r="P39" s="61">
        <v>28</v>
      </c>
      <c r="Q39" s="62">
        <v>7202</v>
      </c>
      <c r="R39" s="62">
        <v>3000</v>
      </c>
      <c r="S39" s="62">
        <v>3000</v>
      </c>
      <c r="T39" s="62">
        <v>2500</v>
      </c>
      <c r="U39" s="63">
        <f t="shared" si="2"/>
        <v>15702</v>
      </c>
      <c r="V39" s="39">
        <f t="shared" si="3"/>
        <v>25.61500815660685</v>
      </c>
      <c r="W39" s="62">
        <v>1500</v>
      </c>
      <c r="X39" s="62">
        <v>23064</v>
      </c>
      <c r="Y39" s="58">
        <f aca="true" t="shared" si="9" ref="Y39:Y75">X39/C39</f>
        <v>37.62479608482871</v>
      </c>
      <c r="Z39" s="27">
        <f t="shared" si="5"/>
        <v>0.6808012486992716</v>
      </c>
      <c r="AA39" s="62">
        <v>20655</v>
      </c>
      <c r="AB39" s="58">
        <f t="shared" si="6"/>
        <v>33.694942903752036</v>
      </c>
      <c r="AC39" s="62">
        <v>2778</v>
      </c>
      <c r="AD39" s="58">
        <f t="shared" si="7"/>
        <v>4.531810766721044</v>
      </c>
      <c r="AE39" s="27">
        <f t="shared" si="8"/>
        <v>0.1344952795933188</v>
      </c>
      <c r="AF39" s="62">
        <v>3267</v>
      </c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s="12" customFormat="1" ht="12.75">
      <c r="A40" s="4" t="s">
        <v>1</v>
      </c>
      <c r="B40" s="4" t="s">
        <v>29</v>
      </c>
      <c r="C40" s="61">
        <v>703</v>
      </c>
      <c r="D40" s="61" t="s">
        <v>120</v>
      </c>
      <c r="E40" s="61" t="s">
        <v>123</v>
      </c>
      <c r="F40" s="61"/>
      <c r="G40" s="61">
        <v>3848</v>
      </c>
      <c r="H40" s="61">
        <v>1763</v>
      </c>
      <c r="I40" s="61">
        <v>1290</v>
      </c>
      <c r="J40" s="61">
        <v>7306</v>
      </c>
      <c r="K40" s="49">
        <f t="shared" si="0"/>
        <v>10.392603129445234</v>
      </c>
      <c r="L40" s="26">
        <v>274</v>
      </c>
      <c r="M40" s="61">
        <v>9624</v>
      </c>
      <c r="N40" s="49">
        <f t="shared" si="1"/>
        <v>13.689900426742533</v>
      </c>
      <c r="O40" s="61">
        <v>584</v>
      </c>
      <c r="P40" s="61">
        <v>57</v>
      </c>
      <c r="Q40" s="62">
        <v>3028</v>
      </c>
      <c r="R40" s="62">
        <v>3600</v>
      </c>
      <c r="S40" s="62">
        <v>2300</v>
      </c>
      <c r="T40" s="62">
        <v>0</v>
      </c>
      <c r="U40" s="63">
        <f t="shared" si="2"/>
        <v>8928</v>
      </c>
      <c r="V40" s="39">
        <f t="shared" si="3"/>
        <v>12.699857752489331</v>
      </c>
      <c r="W40" s="62">
        <v>2225</v>
      </c>
      <c r="X40" s="62">
        <v>20276</v>
      </c>
      <c r="Y40" s="58">
        <f t="shared" si="9"/>
        <v>28.842105263157894</v>
      </c>
      <c r="Z40" s="27">
        <f t="shared" si="5"/>
        <v>0.44032353521404616</v>
      </c>
      <c r="AA40" s="62">
        <v>14362</v>
      </c>
      <c r="AB40" s="58">
        <f t="shared" si="6"/>
        <v>20.429587482219063</v>
      </c>
      <c r="AC40" s="62">
        <v>3093</v>
      </c>
      <c r="AD40" s="58">
        <f t="shared" si="7"/>
        <v>4.399715504978663</v>
      </c>
      <c r="AE40" s="27">
        <f t="shared" si="8"/>
        <v>0.21535997771898063</v>
      </c>
      <c r="AF40" s="62">
        <v>5773</v>
      </c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ht="12.75">
      <c r="A41" s="4" t="s">
        <v>118</v>
      </c>
      <c r="B41" s="4" t="s">
        <v>32</v>
      </c>
      <c r="C41" s="61">
        <v>1268</v>
      </c>
      <c r="D41" s="61" t="s">
        <v>120</v>
      </c>
      <c r="E41" s="61" t="s">
        <v>97</v>
      </c>
      <c r="F41" s="61"/>
      <c r="G41" s="61">
        <v>8961</v>
      </c>
      <c r="H41" s="61">
        <v>3187</v>
      </c>
      <c r="I41" s="61">
        <v>2836</v>
      </c>
      <c r="J41" s="61">
        <v>15626</v>
      </c>
      <c r="K41" s="49">
        <f t="shared" si="0"/>
        <v>12.323343848580441</v>
      </c>
      <c r="L41" s="26">
        <v>500</v>
      </c>
      <c r="M41" s="61">
        <v>10755</v>
      </c>
      <c r="N41" s="49">
        <f t="shared" si="1"/>
        <v>8.481861198738171</v>
      </c>
      <c r="O41" s="61">
        <v>409</v>
      </c>
      <c r="P41" s="61">
        <v>120</v>
      </c>
      <c r="Q41" s="62">
        <v>1841</v>
      </c>
      <c r="R41" s="62">
        <v>21000</v>
      </c>
      <c r="S41" s="62">
        <v>0</v>
      </c>
      <c r="T41" s="62">
        <v>2000</v>
      </c>
      <c r="U41" s="63">
        <f t="shared" si="2"/>
        <v>24841</v>
      </c>
      <c r="V41" s="39">
        <f t="shared" si="3"/>
        <v>19.59069400630915</v>
      </c>
      <c r="W41" s="62">
        <v>1785</v>
      </c>
      <c r="X41" s="62">
        <v>35128</v>
      </c>
      <c r="Y41" s="58">
        <f t="shared" si="9"/>
        <v>27.70347003154574</v>
      </c>
      <c r="Z41" s="27">
        <f t="shared" si="5"/>
        <v>0.7071566841266227</v>
      </c>
      <c r="AA41" s="62">
        <v>28471</v>
      </c>
      <c r="AB41" s="58">
        <f t="shared" si="6"/>
        <v>22.45347003154574</v>
      </c>
      <c r="AC41" s="62">
        <v>7810</v>
      </c>
      <c r="AD41" s="58">
        <f t="shared" si="7"/>
        <v>6.159305993690852</v>
      </c>
      <c r="AE41" s="27">
        <f t="shared" si="8"/>
        <v>0.2743142144638404</v>
      </c>
      <c r="AF41" s="62">
        <v>12480</v>
      </c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32" s="2" customFormat="1" ht="12.75">
      <c r="A42" s="4" t="s">
        <v>119</v>
      </c>
      <c r="B42" s="4" t="s">
        <v>35</v>
      </c>
      <c r="C42" s="61">
        <v>1041</v>
      </c>
      <c r="D42" s="61" t="s">
        <v>121</v>
      </c>
      <c r="E42" s="61" t="s">
        <v>97</v>
      </c>
      <c r="F42" s="61"/>
      <c r="G42" s="61">
        <v>7620</v>
      </c>
      <c r="H42" s="61">
        <v>4926</v>
      </c>
      <c r="I42" s="61">
        <v>1060</v>
      </c>
      <c r="J42" s="61">
        <v>14049</v>
      </c>
      <c r="K42" s="49">
        <f t="shared" si="0"/>
        <v>13.495677233429396</v>
      </c>
      <c r="L42" s="26">
        <v>1141</v>
      </c>
      <c r="M42" s="61">
        <v>16015</v>
      </c>
      <c r="N42" s="49">
        <f t="shared" si="1"/>
        <v>15.384245917387128</v>
      </c>
      <c r="O42" s="61">
        <v>561</v>
      </c>
      <c r="P42" s="61">
        <v>71</v>
      </c>
      <c r="Q42" s="62">
        <v>1173</v>
      </c>
      <c r="R42" s="62">
        <v>17700</v>
      </c>
      <c r="S42" s="62">
        <v>0</v>
      </c>
      <c r="T42" s="62">
        <v>0</v>
      </c>
      <c r="U42" s="63">
        <f t="shared" si="2"/>
        <v>18873</v>
      </c>
      <c r="V42" s="39">
        <f t="shared" si="3"/>
        <v>18.129682997118156</v>
      </c>
      <c r="W42" s="62">
        <v>1708</v>
      </c>
      <c r="X42" s="62">
        <v>24663</v>
      </c>
      <c r="Y42" s="58">
        <f t="shared" si="9"/>
        <v>23.69164265129683</v>
      </c>
      <c r="Z42" s="27">
        <f t="shared" si="5"/>
        <v>0.7652353728256903</v>
      </c>
      <c r="AA42" s="62">
        <v>22597</v>
      </c>
      <c r="AB42" s="58">
        <f t="shared" si="6"/>
        <v>21.707012487992316</v>
      </c>
      <c r="AC42" s="62">
        <v>5406</v>
      </c>
      <c r="AD42" s="58">
        <f t="shared" si="7"/>
        <v>5.193083573487032</v>
      </c>
      <c r="AE42" s="27">
        <f t="shared" si="8"/>
        <v>0.23923529672080365</v>
      </c>
      <c r="AF42" s="62">
        <v>8529</v>
      </c>
    </row>
    <row r="43" spans="1:105" ht="12.75">
      <c r="A43" s="4" t="s">
        <v>119</v>
      </c>
      <c r="B43" s="4" t="s">
        <v>40</v>
      </c>
      <c r="C43" s="61">
        <v>771</v>
      </c>
      <c r="D43" s="61" t="s">
        <v>120</v>
      </c>
      <c r="E43" s="61" t="s">
        <v>123</v>
      </c>
      <c r="F43" s="61"/>
      <c r="G43" s="61">
        <v>4199</v>
      </c>
      <c r="H43" s="61">
        <v>2213</v>
      </c>
      <c r="I43" s="61">
        <v>1065</v>
      </c>
      <c r="J43" s="61">
        <v>8778</v>
      </c>
      <c r="K43" s="49">
        <f t="shared" si="0"/>
        <v>11.385214007782102</v>
      </c>
      <c r="L43" s="26">
        <v>211</v>
      </c>
      <c r="M43" s="61">
        <v>16187</v>
      </c>
      <c r="N43" s="49">
        <f t="shared" si="1"/>
        <v>20.994811932555123</v>
      </c>
      <c r="O43" s="61">
        <v>119</v>
      </c>
      <c r="P43" s="61">
        <v>38</v>
      </c>
      <c r="Q43" s="62">
        <v>3439</v>
      </c>
      <c r="R43" s="62">
        <v>650</v>
      </c>
      <c r="S43" s="62">
        <v>100</v>
      </c>
      <c r="T43" s="62">
        <v>0</v>
      </c>
      <c r="U43" s="63">
        <f t="shared" si="2"/>
        <v>4189</v>
      </c>
      <c r="V43" s="39">
        <f t="shared" si="3"/>
        <v>5.433203631647212</v>
      </c>
      <c r="W43" s="62">
        <v>2009</v>
      </c>
      <c r="X43" s="62">
        <v>30129</v>
      </c>
      <c r="Y43" s="58">
        <f t="shared" si="9"/>
        <v>39.07782101167315</v>
      </c>
      <c r="Z43" s="27">
        <f t="shared" si="5"/>
        <v>0.13903548076603936</v>
      </c>
      <c r="AA43" s="62">
        <v>29359</v>
      </c>
      <c r="AB43" s="58">
        <f t="shared" si="6"/>
        <v>38.079118028534374</v>
      </c>
      <c r="AC43" s="62">
        <v>7137</v>
      </c>
      <c r="AD43" s="58">
        <f t="shared" si="7"/>
        <v>9.256809338521402</v>
      </c>
      <c r="AE43" s="27">
        <f t="shared" si="8"/>
        <v>0.2430941108348377</v>
      </c>
      <c r="AF43" s="62">
        <v>10616</v>
      </c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05" ht="12.75">
      <c r="A44" s="4" t="s">
        <v>118</v>
      </c>
      <c r="B44" s="4" t="s">
        <v>51</v>
      </c>
      <c r="C44" s="61">
        <v>2248</v>
      </c>
      <c r="D44" s="61" t="s">
        <v>121</v>
      </c>
      <c r="E44" s="61" t="s">
        <v>97</v>
      </c>
      <c r="F44" s="61"/>
      <c r="G44" s="61">
        <v>4372</v>
      </c>
      <c r="H44" s="61">
        <v>2095</v>
      </c>
      <c r="I44" s="61">
        <v>1450</v>
      </c>
      <c r="J44" s="61">
        <v>8526</v>
      </c>
      <c r="K44" s="49">
        <f aca="true" t="shared" si="10" ref="K44:K75">J44/C44</f>
        <v>3.7927046263345194</v>
      </c>
      <c r="L44" s="26">
        <v>349</v>
      </c>
      <c r="M44" s="61">
        <v>4442</v>
      </c>
      <c r="N44" s="49">
        <f aca="true" t="shared" si="11" ref="N44:N75">M44/C44</f>
        <v>1.9759786476868328</v>
      </c>
      <c r="O44" s="61">
        <v>128</v>
      </c>
      <c r="P44" s="61">
        <v>66</v>
      </c>
      <c r="Q44" s="62">
        <v>3210</v>
      </c>
      <c r="R44" s="62">
        <v>14600</v>
      </c>
      <c r="S44" s="62">
        <v>0</v>
      </c>
      <c r="T44" s="62">
        <v>0</v>
      </c>
      <c r="U44" s="63">
        <f aca="true" t="shared" si="12" ref="U44:U71">SUM(Q44:T44)</f>
        <v>17810</v>
      </c>
      <c r="V44" s="39">
        <f aca="true" t="shared" si="13" ref="V44:V75">U44/C44</f>
        <v>7.922597864768683</v>
      </c>
      <c r="W44" s="62">
        <v>1785</v>
      </c>
      <c r="X44" s="62">
        <v>22926</v>
      </c>
      <c r="Y44" s="58">
        <f t="shared" si="9"/>
        <v>10.198398576512455</v>
      </c>
      <c r="Z44" s="27">
        <f aca="true" t="shared" si="14" ref="Z44:Z75">U44/X44</f>
        <v>0.776847247666405</v>
      </c>
      <c r="AA44" s="62">
        <v>20142</v>
      </c>
      <c r="AB44" s="58">
        <f aca="true" t="shared" si="15" ref="AB44:AB75">AA44/C44</f>
        <v>8.959964412811388</v>
      </c>
      <c r="AC44" s="62">
        <v>6399</v>
      </c>
      <c r="AD44" s="58">
        <f aca="true" t="shared" si="16" ref="AD44:AD75">AC44/C44</f>
        <v>2.8465302491103204</v>
      </c>
      <c r="AE44" s="27">
        <f aca="true" t="shared" si="17" ref="AE44:AE75">AC44/AA44</f>
        <v>0.31769436997319034</v>
      </c>
      <c r="AF44" s="62">
        <v>8980</v>
      </c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05" s="12" customFormat="1" ht="12.75">
      <c r="A45" s="4" t="s">
        <v>119</v>
      </c>
      <c r="B45" s="4" t="s">
        <v>36</v>
      </c>
      <c r="C45" s="61">
        <v>3746</v>
      </c>
      <c r="D45" s="61" t="s">
        <v>121</v>
      </c>
      <c r="E45" s="61" t="s">
        <v>97</v>
      </c>
      <c r="F45" s="61"/>
      <c r="G45" s="61">
        <v>4717</v>
      </c>
      <c r="H45" s="61">
        <v>2700</v>
      </c>
      <c r="I45" s="61">
        <v>2711</v>
      </c>
      <c r="J45" s="61">
        <v>11727</v>
      </c>
      <c r="K45" s="49">
        <f t="shared" si="10"/>
        <v>3.130539241857982</v>
      </c>
      <c r="L45" s="26">
        <v>442</v>
      </c>
      <c r="M45" s="61">
        <v>17420</v>
      </c>
      <c r="N45" s="49">
        <f t="shared" si="11"/>
        <v>4.650293646556327</v>
      </c>
      <c r="O45" s="61">
        <v>337</v>
      </c>
      <c r="P45" s="61">
        <v>124</v>
      </c>
      <c r="Q45" s="62">
        <v>3287</v>
      </c>
      <c r="R45" s="62">
        <v>21200</v>
      </c>
      <c r="S45" s="62">
        <v>0</v>
      </c>
      <c r="T45" s="62">
        <v>0</v>
      </c>
      <c r="U45" s="63">
        <f t="shared" si="12"/>
        <v>24487</v>
      </c>
      <c r="V45" s="39">
        <f t="shared" si="13"/>
        <v>6.536839295248265</v>
      </c>
      <c r="W45" s="62">
        <v>1785</v>
      </c>
      <c r="X45" s="62">
        <v>30285</v>
      </c>
      <c r="Y45" s="58">
        <f t="shared" si="9"/>
        <v>8.084623598505072</v>
      </c>
      <c r="Z45" s="27">
        <f t="shared" si="14"/>
        <v>0.8085520884926531</v>
      </c>
      <c r="AA45" s="62">
        <v>30449</v>
      </c>
      <c r="AB45" s="58">
        <f t="shared" si="15"/>
        <v>8.128403630539243</v>
      </c>
      <c r="AC45" s="62">
        <v>9310</v>
      </c>
      <c r="AD45" s="58">
        <f t="shared" si="16"/>
        <v>2.4853176721836627</v>
      </c>
      <c r="AE45" s="27">
        <f t="shared" si="17"/>
        <v>0.3057571677230779</v>
      </c>
      <c r="AF45" s="62">
        <v>11941</v>
      </c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05" ht="12.75">
      <c r="A46" s="4" t="s">
        <v>1</v>
      </c>
      <c r="B46" s="4" t="s">
        <v>41</v>
      </c>
      <c r="C46" s="61">
        <v>4849</v>
      </c>
      <c r="D46" s="61" t="s">
        <v>120</v>
      </c>
      <c r="E46" s="61" t="s">
        <v>97</v>
      </c>
      <c r="F46" s="61"/>
      <c r="G46" s="61">
        <v>8139</v>
      </c>
      <c r="H46" s="61">
        <v>3686</v>
      </c>
      <c r="I46" s="61">
        <v>2162</v>
      </c>
      <c r="J46" s="61">
        <v>15167</v>
      </c>
      <c r="K46" s="49">
        <f t="shared" si="10"/>
        <v>3.1278614147246855</v>
      </c>
      <c r="L46" s="26">
        <v>1042</v>
      </c>
      <c r="M46" s="61">
        <v>29533</v>
      </c>
      <c r="N46" s="49">
        <f t="shared" si="11"/>
        <v>6.090534130748608</v>
      </c>
      <c r="O46" s="61">
        <v>758</v>
      </c>
      <c r="P46" s="61">
        <v>160</v>
      </c>
      <c r="Q46" s="62">
        <v>15645</v>
      </c>
      <c r="R46" s="62">
        <v>2750</v>
      </c>
      <c r="S46" s="62">
        <v>9000</v>
      </c>
      <c r="T46" s="62">
        <v>10000</v>
      </c>
      <c r="U46" s="63">
        <f t="shared" si="12"/>
        <v>37395</v>
      </c>
      <c r="V46" s="39">
        <f t="shared" si="13"/>
        <v>7.711899360692926</v>
      </c>
      <c r="W46" s="62">
        <v>2228</v>
      </c>
      <c r="X46" s="62">
        <v>71655</v>
      </c>
      <c r="Y46" s="58">
        <f t="shared" si="9"/>
        <v>14.777273664673128</v>
      </c>
      <c r="Z46" s="27">
        <f t="shared" si="14"/>
        <v>0.5218756541762612</v>
      </c>
      <c r="AA46" s="62">
        <v>73233</v>
      </c>
      <c r="AB46" s="58">
        <f t="shared" si="15"/>
        <v>15.102701587956279</v>
      </c>
      <c r="AC46" s="62">
        <v>14401</v>
      </c>
      <c r="AD46" s="58">
        <f t="shared" si="16"/>
        <v>2.9698906991132192</v>
      </c>
      <c r="AE46" s="27">
        <f t="shared" si="17"/>
        <v>0.1966463206477954</v>
      </c>
      <c r="AF46" s="62">
        <v>11474</v>
      </c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32" s="2" customFormat="1" ht="12.75">
      <c r="A47" s="4" t="s">
        <v>1</v>
      </c>
      <c r="B47" s="4" t="s">
        <v>43</v>
      </c>
      <c r="C47" s="61">
        <v>698</v>
      </c>
      <c r="D47" s="61" t="s">
        <v>120</v>
      </c>
      <c r="E47" s="61" t="s">
        <v>123</v>
      </c>
      <c r="F47" s="61"/>
      <c r="G47" s="61">
        <v>5363</v>
      </c>
      <c r="H47" s="61">
        <v>2433</v>
      </c>
      <c r="I47" s="61">
        <v>0</v>
      </c>
      <c r="J47" s="61">
        <v>8752</v>
      </c>
      <c r="K47" s="49">
        <f t="shared" si="10"/>
        <v>12.538681948424069</v>
      </c>
      <c r="L47" s="26">
        <v>285</v>
      </c>
      <c r="M47" s="61">
        <v>5424</v>
      </c>
      <c r="N47" s="49">
        <f t="shared" si="11"/>
        <v>7.770773638968481</v>
      </c>
      <c r="O47" s="61">
        <v>866</v>
      </c>
      <c r="P47" s="61">
        <v>90</v>
      </c>
      <c r="Q47" s="62">
        <v>3006</v>
      </c>
      <c r="R47" s="62">
        <v>2200</v>
      </c>
      <c r="S47" s="62">
        <v>600</v>
      </c>
      <c r="T47" s="62">
        <v>2000</v>
      </c>
      <c r="U47" s="63">
        <f t="shared" si="12"/>
        <v>7806</v>
      </c>
      <c r="V47" s="39">
        <f t="shared" si="13"/>
        <v>11.183381088825215</v>
      </c>
      <c r="W47" s="62">
        <v>1878</v>
      </c>
      <c r="X47" s="62">
        <v>16388</v>
      </c>
      <c r="Y47" s="58">
        <f t="shared" si="9"/>
        <v>23.478510028653297</v>
      </c>
      <c r="Z47" s="27">
        <f t="shared" si="14"/>
        <v>0.47632413961435194</v>
      </c>
      <c r="AA47" s="62">
        <v>12167</v>
      </c>
      <c r="AB47" s="58">
        <f t="shared" si="15"/>
        <v>17.431232091690543</v>
      </c>
      <c r="AC47" s="62">
        <v>3010</v>
      </c>
      <c r="AD47" s="58">
        <f t="shared" si="16"/>
        <v>4.312320916905444</v>
      </c>
      <c r="AE47" s="27">
        <f t="shared" si="17"/>
        <v>0.24739048245253556</v>
      </c>
      <c r="AF47" s="62">
        <v>4511</v>
      </c>
    </row>
    <row r="48" spans="1:32" s="2" customFormat="1" ht="12.75">
      <c r="A48" s="4" t="s">
        <v>119</v>
      </c>
      <c r="B48" s="4" t="s">
        <v>37</v>
      </c>
      <c r="C48" s="61">
        <v>1568</v>
      </c>
      <c r="D48" s="61" t="s">
        <v>121</v>
      </c>
      <c r="E48" s="61" t="s">
        <v>97</v>
      </c>
      <c r="F48" s="61"/>
      <c r="G48" s="61">
        <v>4842</v>
      </c>
      <c r="H48" s="61">
        <v>2702</v>
      </c>
      <c r="I48" s="61">
        <v>644</v>
      </c>
      <c r="J48" s="61">
        <v>8801</v>
      </c>
      <c r="K48" s="49">
        <f t="shared" si="10"/>
        <v>5.612882653061225</v>
      </c>
      <c r="L48" s="26">
        <v>635</v>
      </c>
      <c r="M48" s="61">
        <v>6492</v>
      </c>
      <c r="N48" s="49">
        <f t="shared" si="11"/>
        <v>4.14030612244898</v>
      </c>
      <c r="O48" s="61">
        <v>64</v>
      </c>
      <c r="P48" s="61">
        <v>67</v>
      </c>
      <c r="Q48" s="62">
        <v>1634</v>
      </c>
      <c r="R48" s="62">
        <v>30150</v>
      </c>
      <c r="S48" s="62">
        <v>0</v>
      </c>
      <c r="T48" s="62">
        <v>0</v>
      </c>
      <c r="U48" s="63">
        <f t="shared" si="12"/>
        <v>31784</v>
      </c>
      <c r="V48" s="39">
        <f t="shared" si="13"/>
        <v>20.270408163265305</v>
      </c>
      <c r="W48" s="62">
        <v>1994</v>
      </c>
      <c r="X48" s="62">
        <v>38355</v>
      </c>
      <c r="Y48" s="58">
        <f t="shared" si="9"/>
        <v>24.461096938775512</v>
      </c>
      <c r="Z48" s="27">
        <f t="shared" si="14"/>
        <v>0.828679442054491</v>
      </c>
      <c r="AA48" s="62">
        <v>29797</v>
      </c>
      <c r="AB48" s="58">
        <f t="shared" si="15"/>
        <v>19.003188775510203</v>
      </c>
      <c r="AC48" s="62">
        <v>7562</v>
      </c>
      <c r="AD48" s="58">
        <f t="shared" si="16"/>
        <v>4.822704081632653</v>
      </c>
      <c r="AE48" s="27">
        <f t="shared" si="17"/>
        <v>0.2537839379803336</v>
      </c>
      <c r="AF48" s="62">
        <v>6750</v>
      </c>
    </row>
    <row r="49" spans="1:32" s="2" customFormat="1" ht="12.75">
      <c r="A49" s="4" t="s">
        <v>118</v>
      </c>
      <c r="B49" s="4" t="s">
        <v>45</v>
      </c>
      <c r="C49" s="61">
        <v>444</v>
      </c>
      <c r="D49" s="61" t="s">
        <v>120</v>
      </c>
      <c r="E49" s="61" t="s">
        <v>123</v>
      </c>
      <c r="F49" s="61"/>
      <c r="G49" s="61">
        <v>3771</v>
      </c>
      <c r="H49" s="61">
        <v>2043</v>
      </c>
      <c r="I49" s="61">
        <v>414</v>
      </c>
      <c r="J49" s="61">
        <v>8860</v>
      </c>
      <c r="K49" s="49">
        <f t="shared" si="10"/>
        <v>19.954954954954953</v>
      </c>
      <c r="L49" s="26">
        <v>194</v>
      </c>
      <c r="M49" s="61">
        <v>8516</v>
      </c>
      <c r="N49" s="49">
        <f t="shared" si="11"/>
        <v>19.18018018018018</v>
      </c>
      <c r="O49" s="61">
        <v>17</v>
      </c>
      <c r="P49" s="61">
        <v>6</v>
      </c>
      <c r="Q49" s="62">
        <v>1639</v>
      </c>
      <c r="R49" s="62">
        <v>2600</v>
      </c>
      <c r="S49" s="62">
        <v>800</v>
      </c>
      <c r="T49" s="62">
        <v>1100</v>
      </c>
      <c r="U49" s="63">
        <f t="shared" si="12"/>
        <v>6139</v>
      </c>
      <c r="V49" s="39">
        <f t="shared" si="13"/>
        <v>13.826576576576576</v>
      </c>
      <c r="W49" s="62">
        <v>2025</v>
      </c>
      <c r="X49" s="62">
        <v>13503</v>
      </c>
      <c r="Y49" s="58">
        <f t="shared" si="9"/>
        <v>30.41216216216216</v>
      </c>
      <c r="Z49" s="27">
        <f t="shared" si="14"/>
        <v>0.454639709694142</v>
      </c>
      <c r="AA49" s="62">
        <v>11403</v>
      </c>
      <c r="AB49" s="58">
        <f t="shared" si="15"/>
        <v>25.68243243243243</v>
      </c>
      <c r="AC49" s="62">
        <v>560</v>
      </c>
      <c r="AD49" s="58">
        <f t="shared" si="16"/>
        <v>1.2612612612612613</v>
      </c>
      <c r="AE49" s="27">
        <f t="shared" si="17"/>
        <v>0.04910988336402701</v>
      </c>
      <c r="AF49" s="62">
        <v>5038</v>
      </c>
    </row>
    <row r="50" spans="1:32" s="2" customFormat="1" ht="12.75">
      <c r="A50" s="4" t="s">
        <v>1</v>
      </c>
      <c r="B50" s="4" t="s">
        <v>67</v>
      </c>
      <c r="C50" s="61">
        <v>350</v>
      </c>
      <c r="D50" s="61" t="s">
        <v>120</v>
      </c>
      <c r="E50" s="61" t="s">
        <v>123</v>
      </c>
      <c r="F50" s="61"/>
      <c r="G50" s="61">
        <v>7597</v>
      </c>
      <c r="H50" s="61">
        <v>3935</v>
      </c>
      <c r="I50" s="61">
        <v>2087</v>
      </c>
      <c r="J50" s="61">
        <v>14065</v>
      </c>
      <c r="K50" s="49">
        <f t="shared" si="10"/>
        <v>40.18571428571428</v>
      </c>
      <c r="L50" s="26">
        <v>366</v>
      </c>
      <c r="M50" s="61">
        <v>9013</v>
      </c>
      <c r="N50" s="49">
        <f t="shared" si="11"/>
        <v>25.751428571428573</v>
      </c>
      <c r="O50" s="61">
        <v>763</v>
      </c>
      <c r="P50" s="61">
        <v>155</v>
      </c>
      <c r="Q50" s="62">
        <v>863</v>
      </c>
      <c r="R50" s="62">
        <v>0</v>
      </c>
      <c r="S50" s="62">
        <v>0</v>
      </c>
      <c r="T50" s="62">
        <v>5000</v>
      </c>
      <c r="U50" s="63">
        <f t="shared" si="12"/>
        <v>5863</v>
      </c>
      <c r="V50" s="39">
        <f t="shared" si="13"/>
        <v>16.751428571428573</v>
      </c>
      <c r="W50" s="62">
        <v>2032</v>
      </c>
      <c r="X50" s="62">
        <v>37878</v>
      </c>
      <c r="Y50" s="58">
        <f t="shared" si="9"/>
        <v>108.22285714285714</v>
      </c>
      <c r="Z50" s="27">
        <f t="shared" si="14"/>
        <v>0.15478641955752678</v>
      </c>
      <c r="AA50" s="62">
        <v>37939</v>
      </c>
      <c r="AB50" s="58">
        <f t="shared" si="15"/>
        <v>108.39714285714285</v>
      </c>
      <c r="AC50" s="62">
        <v>7292</v>
      </c>
      <c r="AD50" s="58">
        <f t="shared" si="16"/>
        <v>20.834285714285713</v>
      </c>
      <c r="AE50" s="27">
        <f t="shared" si="17"/>
        <v>0.19220327367616438</v>
      </c>
      <c r="AF50" s="62">
        <v>9289</v>
      </c>
    </row>
    <row r="51" spans="1:32" s="2" customFormat="1" ht="12.75">
      <c r="A51" s="4" t="s">
        <v>119</v>
      </c>
      <c r="B51" s="4" t="s">
        <v>46</v>
      </c>
      <c r="C51" s="61">
        <v>13826</v>
      </c>
      <c r="D51" s="61" t="s">
        <v>121</v>
      </c>
      <c r="E51" s="61" t="s">
        <v>97</v>
      </c>
      <c r="F51" s="61"/>
      <c r="G51" s="61">
        <v>51766</v>
      </c>
      <c r="H51" s="61">
        <v>16120</v>
      </c>
      <c r="I51" s="61">
        <v>940</v>
      </c>
      <c r="J51" s="61">
        <v>92449</v>
      </c>
      <c r="K51" s="49">
        <f t="shared" si="10"/>
        <v>6.686604947200926</v>
      </c>
      <c r="L51" s="26">
        <v>3245</v>
      </c>
      <c r="M51" s="61">
        <v>101922</v>
      </c>
      <c r="N51" s="49">
        <f t="shared" si="11"/>
        <v>7.37176334442355</v>
      </c>
      <c r="O51" s="61">
        <v>2810</v>
      </c>
      <c r="P51" s="61">
        <v>3297</v>
      </c>
      <c r="Q51" s="62">
        <v>12320</v>
      </c>
      <c r="R51" s="62">
        <v>420474</v>
      </c>
      <c r="S51" s="62">
        <v>0</v>
      </c>
      <c r="T51" s="62">
        <v>0</v>
      </c>
      <c r="U51" s="63">
        <f t="shared" si="12"/>
        <v>432794</v>
      </c>
      <c r="V51" s="39">
        <f t="shared" si="13"/>
        <v>31.302907565456387</v>
      </c>
      <c r="W51" s="62">
        <v>4687</v>
      </c>
      <c r="X51" s="62">
        <v>475860</v>
      </c>
      <c r="Y51" s="58">
        <f t="shared" si="9"/>
        <v>34.41776363373354</v>
      </c>
      <c r="Z51" s="27">
        <f t="shared" si="14"/>
        <v>0.9094985920228639</v>
      </c>
      <c r="AA51" s="62">
        <v>476062</v>
      </c>
      <c r="AB51" s="58">
        <f t="shared" si="15"/>
        <v>34.43237378851439</v>
      </c>
      <c r="AC51" s="62">
        <v>61917</v>
      </c>
      <c r="AD51" s="58">
        <f t="shared" si="16"/>
        <v>4.478301750325474</v>
      </c>
      <c r="AE51" s="27">
        <f t="shared" si="17"/>
        <v>0.13006079040125026</v>
      </c>
      <c r="AF51" s="62">
        <v>44770</v>
      </c>
    </row>
    <row r="52" spans="1:105" s="12" customFormat="1" ht="12.75">
      <c r="A52" s="4" t="s">
        <v>2</v>
      </c>
      <c r="B52" s="4" t="s">
        <v>47</v>
      </c>
      <c r="C52" s="61">
        <v>1555</v>
      </c>
      <c r="D52" s="61" t="s">
        <v>121</v>
      </c>
      <c r="E52" s="61" t="s">
        <v>123</v>
      </c>
      <c r="F52" s="61"/>
      <c r="G52" s="61">
        <v>6790</v>
      </c>
      <c r="H52" s="61">
        <v>3006</v>
      </c>
      <c r="I52" s="61">
        <v>1350</v>
      </c>
      <c r="J52" s="61">
        <v>11293</v>
      </c>
      <c r="K52" s="49">
        <f t="shared" si="10"/>
        <v>7.262379421221865</v>
      </c>
      <c r="L52" s="26">
        <v>460</v>
      </c>
      <c r="M52" s="61">
        <v>17051</v>
      </c>
      <c r="N52" s="49">
        <f t="shared" si="11"/>
        <v>10.965273311897105</v>
      </c>
      <c r="O52" s="61">
        <v>211</v>
      </c>
      <c r="P52" s="61">
        <v>110</v>
      </c>
      <c r="Q52" s="62">
        <v>9161</v>
      </c>
      <c r="R52" s="62">
        <v>22000</v>
      </c>
      <c r="S52" s="62">
        <v>6000</v>
      </c>
      <c r="T52" s="62">
        <v>0</v>
      </c>
      <c r="U52" s="63">
        <f t="shared" si="12"/>
        <v>37161</v>
      </c>
      <c r="V52" s="39">
        <f t="shared" si="13"/>
        <v>23.89774919614148</v>
      </c>
      <c r="W52" s="62">
        <v>2109</v>
      </c>
      <c r="X52" s="62">
        <v>50608</v>
      </c>
      <c r="Y52" s="58">
        <f t="shared" si="9"/>
        <v>32.54533762057878</v>
      </c>
      <c r="Z52" s="27">
        <f t="shared" si="14"/>
        <v>0.7342910211824217</v>
      </c>
      <c r="AA52" s="62">
        <v>44353</v>
      </c>
      <c r="AB52" s="58">
        <f t="shared" si="15"/>
        <v>28.52282958199357</v>
      </c>
      <c r="AC52" s="62">
        <v>6693</v>
      </c>
      <c r="AD52" s="58">
        <f t="shared" si="16"/>
        <v>4.304180064308682</v>
      </c>
      <c r="AE52" s="27">
        <f t="shared" si="17"/>
        <v>0.1509029828872906</v>
      </c>
      <c r="AF52" s="62">
        <v>11037</v>
      </c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32" s="2" customFormat="1" ht="12.75">
      <c r="A53" s="4" t="s">
        <v>119</v>
      </c>
      <c r="B53" s="4" t="s">
        <v>48</v>
      </c>
      <c r="C53" s="61">
        <v>490</v>
      </c>
      <c r="D53" s="61" t="s">
        <v>120</v>
      </c>
      <c r="E53" s="61" t="s">
        <v>123</v>
      </c>
      <c r="F53" s="61"/>
      <c r="G53" s="61">
        <v>5097</v>
      </c>
      <c r="H53" s="61">
        <v>2837</v>
      </c>
      <c r="I53" s="61">
        <v>218</v>
      </c>
      <c r="J53" s="61">
        <v>8314</v>
      </c>
      <c r="K53" s="49">
        <f t="shared" si="10"/>
        <v>16.96734693877551</v>
      </c>
      <c r="L53" s="26">
        <v>249</v>
      </c>
      <c r="M53" s="61">
        <v>9870</v>
      </c>
      <c r="N53" s="49">
        <f t="shared" si="11"/>
        <v>20.142857142857142</v>
      </c>
      <c r="O53" s="61">
        <v>176</v>
      </c>
      <c r="P53" s="61">
        <v>127</v>
      </c>
      <c r="Q53" s="62">
        <v>1782</v>
      </c>
      <c r="R53" s="62">
        <v>6000</v>
      </c>
      <c r="S53" s="62">
        <v>700</v>
      </c>
      <c r="T53" s="62">
        <v>1400</v>
      </c>
      <c r="U53" s="63">
        <f t="shared" si="12"/>
        <v>9882</v>
      </c>
      <c r="V53" s="39">
        <f t="shared" si="13"/>
        <v>20.16734693877551</v>
      </c>
      <c r="W53" s="62">
        <v>1901</v>
      </c>
      <c r="X53" s="62">
        <v>16832</v>
      </c>
      <c r="Y53" s="58">
        <f t="shared" si="9"/>
        <v>34.351020408163265</v>
      </c>
      <c r="Z53" s="27">
        <f t="shared" si="14"/>
        <v>0.5870960076045627</v>
      </c>
      <c r="AA53" s="62">
        <v>13934</v>
      </c>
      <c r="AB53" s="58">
        <f t="shared" si="15"/>
        <v>28.43673469387755</v>
      </c>
      <c r="AC53" s="62">
        <v>2588</v>
      </c>
      <c r="AD53" s="58">
        <f t="shared" si="16"/>
        <v>5.281632653061225</v>
      </c>
      <c r="AE53" s="27">
        <f t="shared" si="17"/>
        <v>0.1857327400602842</v>
      </c>
      <c r="AF53" s="62">
        <v>7738</v>
      </c>
    </row>
    <row r="54" spans="1:32" s="2" customFormat="1" ht="12.75">
      <c r="A54" s="4" t="s">
        <v>119</v>
      </c>
      <c r="B54" s="4" t="s">
        <v>38</v>
      </c>
      <c r="C54" s="61">
        <v>4258</v>
      </c>
      <c r="D54" s="61" t="s">
        <v>121</v>
      </c>
      <c r="E54" s="61" t="s">
        <v>97</v>
      </c>
      <c r="F54" s="61"/>
      <c r="G54" s="61">
        <v>5563</v>
      </c>
      <c r="H54" s="61">
        <v>3338</v>
      </c>
      <c r="I54" s="61">
        <v>216</v>
      </c>
      <c r="J54" s="61">
        <v>9939</v>
      </c>
      <c r="K54" s="49">
        <f t="shared" si="10"/>
        <v>2.33419445749178</v>
      </c>
      <c r="L54" s="26">
        <v>895</v>
      </c>
      <c r="M54" s="61">
        <v>15455</v>
      </c>
      <c r="N54" s="49">
        <f t="shared" si="11"/>
        <v>3.6296383278534523</v>
      </c>
      <c r="O54" s="61">
        <v>153</v>
      </c>
      <c r="P54" s="61">
        <v>172</v>
      </c>
      <c r="Q54" s="62">
        <v>3775</v>
      </c>
      <c r="R54" s="62">
        <v>39579</v>
      </c>
      <c r="S54" s="62">
        <v>0</v>
      </c>
      <c r="T54" s="62">
        <v>0</v>
      </c>
      <c r="U54" s="63">
        <f t="shared" si="12"/>
        <v>43354</v>
      </c>
      <c r="V54" s="39">
        <f t="shared" si="13"/>
        <v>10.181775481446689</v>
      </c>
      <c r="W54" s="62">
        <v>2241</v>
      </c>
      <c r="X54" s="62">
        <v>53997</v>
      </c>
      <c r="Y54" s="58">
        <f t="shared" si="9"/>
        <v>12.681305777360263</v>
      </c>
      <c r="Z54" s="27">
        <f t="shared" si="14"/>
        <v>0.8028964572105858</v>
      </c>
      <c r="AA54" s="62">
        <v>50620</v>
      </c>
      <c r="AB54" s="58">
        <f t="shared" si="15"/>
        <v>11.88821042743072</v>
      </c>
      <c r="AC54" s="62">
        <v>8930</v>
      </c>
      <c r="AD54" s="58">
        <f t="shared" si="16"/>
        <v>2.097228745890089</v>
      </c>
      <c r="AE54" s="27">
        <f t="shared" si="17"/>
        <v>0.17641248518372185</v>
      </c>
      <c r="AF54" s="62">
        <v>18200</v>
      </c>
    </row>
    <row r="55" spans="1:32" s="2" customFormat="1" ht="12.75">
      <c r="A55" s="4" t="s">
        <v>119</v>
      </c>
      <c r="B55" s="4" t="s">
        <v>49</v>
      </c>
      <c r="C55" s="61">
        <v>1841</v>
      </c>
      <c r="D55" s="61" t="s">
        <v>120</v>
      </c>
      <c r="E55" s="61" t="s">
        <v>123</v>
      </c>
      <c r="F55" s="61"/>
      <c r="G55" s="61">
        <v>10857</v>
      </c>
      <c r="H55" s="61">
        <v>4848</v>
      </c>
      <c r="I55" s="61">
        <v>1857</v>
      </c>
      <c r="J55" s="61">
        <v>20794</v>
      </c>
      <c r="K55" s="49">
        <f t="shared" si="10"/>
        <v>11.294948397609994</v>
      </c>
      <c r="L55" s="26">
        <v>633</v>
      </c>
      <c r="M55" s="61">
        <v>14415</v>
      </c>
      <c r="N55" s="49">
        <f t="shared" si="11"/>
        <v>7.829983704508419</v>
      </c>
      <c r="O55" s="61">
        <v>122</v>
      </c>
      <c r="P55" s="61">
        <v>144</v>
      </c>
      <c r="Q55" s="62">
        <v>2191</v>
      </c>
      <c r="R55" s="62">
        <v>10600</v>
      </c>
      <c r="S55" s="62">
        <v>5900</v>
      </c>
      <c r="T55" s="62">
        <v>0</v>
      </c>
      <c r="U55" s="63">
        <f t="shared" si="12"/>
        <v>18691</v>
      </c>
      <c r="V55" s="39">
        <f t="shared" si="13"/>
        <v>10.15263443780554</v>
      </c>
      <c r="W55" s="62">
        <v>2264</v>
      </c>
      <c r="X55" s="62">
        <v>37998</v>
      </c>
      <c r="Y55" s="58">
        <f t="shared" si="9"/>
        <v>20.639869636067356</v>
      </c>
      <c r="Z55" s="27">
        <f t="shared" si="14"/>
        <v>0.49189431022685404</v>
      </c>
      <c r="AA55" s="62">
        <v>82700</v>
      </c>
      <c r="AB55" s="58">
        <f t="shared" si="15"/>
        <v>44.92123845736013</v>
      </c>
      <c r="AC55" s="62">
        <v>7734</v>
      </c>
      <c r="AD55" s="58">
        <f t="shared" si="16"/>
        <v>4.20097772949484</v>
      </c>
      <c r="AE55" s="27">
        <f t="shared" si="17"/>
        <v>0.09351874244256349</v>
      </c>
      <c r="AF55" s="62">
        <v>13500</v>
      </c>
    </row>
    <row r="56" spans="1:32" s="2" customFormat="1" ht="12.75">
      <c r="A56" s="4" t="s">
        <v>119</v>
      </c>
      <c r="B56" s="4" t="s">
        <v>50</v>
      </c>
      <c r="C56" s="61">
        <v>13521</v>
      </c>
      <c r="D56" s="61" t="s">
        <v>121</v>
      </c>
      <c r="E56" s="61" t="s">
        <v>99</v>
      </c>
      <c r="F56" s="61"/>
      <c r="G56" s="61">
        <v>46707</v>
      </c>
      <c r="H56" s="61">
        <v>12296</v>
      </c>
      <c r="I56" s="61">
        <v>1410</v>
      </c>
      <c r="J56" s="61">
        <v>93029</v>
      </c>
      <c r="K56" s="49">
        <f t="shared" si="10"/>
        <v>6.88033429480068</v>
      </c>
      <c r="L56" s="26">
        <v>4183</v>
      </c>
      <c r="M56" s="61">
        <v>70813</v>
      </c>
      <c r="N56" s="49">
        <f t="shared" si="11"/>
        <v>5.237260557651061</v>
      </c>
      <c r="O56" s="61">
        <v>852</v>
      </c>
      <c r="P56" s="61">
        <v>2673</v>
      </c>
      <c r="Q56" s="62">
        <v>11951</v>
      </c>
      <c r="R56" s="62">
        <v>0</v>
      </c>
      <c r="S56" s="62">
        <v>326467</v>
      </c>
      <c r="T56" s="62">
        <v>0</v>
      </c>
      <c r="U56" s="63">
        <f t="shared" si="12"/>
        <v>338418</v>
      </c>
      <c r="V56" s="39">
        <f t="shared" si="13"/>
        <v>25.02906589749279</v>
      </c>
      <c r="W56" s="62">
        <v>67985</v>
      </c>
      <c r="X56" s="62">
        <v>476435</v>
      </c>
      <c r="Y56" s="58">
        <f t="shared" si="9"/>
        <v>35.23666888543747</v>
      </c>
      <c r="Z56" s="27">
        <f t="shared" si="14"/>
        <v>0.7103130542466444</v>
      </c>
      <c r="AA56" s="62">
        <v>476435</v>
      </c>
      <c r="AB56" s="58">
        <f t="shared" si="15"/>
        <v>35.23666888543747</v>
      </c>
      <c r="AC56" s="62">
        <v>91336</v>
      </c>
      <c r="AD56" s="58">
        <f t="shared" si="16"/>
        <v>6.7551216625989206</v>
      </c>
      <c r="AE56" s="27">
        <f t="shared" si="17"/>
        <v>0.19170715837417487</v>
      </c>
      <c r="AF56" s="62">
        <v>48306</v>
      </c>
    </row>
    <row r="57" spans="1:105" s="12" customFormat="1" ht="12.75">
      <c r="A57" s="4" t="s">
        <v>2</v>
      </c>
      <c r="B57" s="4" t="s">
        <v>17</v>
      </c>
      <c r="C57" s="61">
        <v>1171</v>
      </c>
      <c r="D57" s="61" t="s">
        <v>121</v>
      </c>
      <c r="E57" s="61" t="s">
        <v>97</v>
      </c>
      <c r="F57" s="61"/>
      <c r="G57" s="61">
        <v>6208</v>
      </c>
      <c r="H57" s="61">
        <v>3046</v>
      </c>
      <c r="I57" s="61">
        <v>649</v>
      </c>
      <c r="J57" s="61">
        <v>10995</v>
      </c>
      <c r="K57" s="49">
        <f t="shared" si="10"/>
        <v>9.389410760034158</v>
      </c>
      <c r="L57" s="26">
        <v>507</v>
      </c>
      <c r="M57" s="61">
        <v>9262</v>
      </c>
      <c r="N57" s="49">
        <f t="shared" si="11"/>
        <v>7.9094790777113575</v>
      </c>
      <c r="O57" s="61">
        <v>367</v>
      </c>
      <c r="P57" s="61">
        <v>136</v>
      </c>
      <c r="Q57" s="62">
        <v>6350</v>
      </c>
      <c r="R57" s="62">
        <v>6800</v>
      </c>
      <c r="S57" s="62">
        <v>0</v>
      </c>
      <c r="T57" s="62">
        <v>0</v>
      </c>
      <c r="U57" s="63">
        <f t="shared" si="12"/>
        <v>13150</v>
      </c>
      <c r="V57" s="39">
        <f t="shared" si="13"/>
        <v>11.229718189581554</v>
      </c>
      <c r="W57" s="62">
        <v>1628</v>
      </c>
      <c r="X57" s="62">
        <v>16685</v>
      </c>
      <c r="Y57" s="58">
        <f t="shared" si="9"/>
        <v>14.248505550811272</v>
      </c>
      <c r="Z57" s="27">
        <f t="shared" si="14"/>
        <v>0.788133053640995</v>
      </c>
      <c r="AA57" s="62">
        <v>18430</v>
      </c>
      <c r="AB57" s="58">
        <f t="shared" si="15"/>
        <v>15.73868488471392</v>
      </c>
      <c r="AC57" s="62">
        <v>5931</v>
      </c>
      <c r="AD57" s="58">
        <f t="shared" si="16"/>
        <v>5.064901793339026</v>
      </c>
      <c r="AE57" s="27">
        <f t="shared" si="17"/>
        <v>0.32181226261530116</v>
      </c>
      <c r="AF57" s="62">
        <v>7352</v>
      </c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32" s="2" customFormat="1" ht="12.75">
      <c r="A58" s="4" t="s">
        <v>1</v>
      </c>
      <c r="B58" s="4" t="s">
        <v>52</v>
      </c>
      <c r="C58" s="61">
        <v>239</v>
      </c>
      <c r="D58" s="61" t="s">
        <v>120</v>
      </c>
      <c r="E58" s="61" t="s">
        <v>97</v>
      </c>
      <c r="F58" s="61"/>
      <c r="G58" s="61">
        <v>1012</v>
      </c>
      <c r="H58" s="61">
        <v>752</v>
      </c>
      <c r="I58" s="61">
        <v>490</v>
      </c>
      <c r="J58" s="61">
        <v>2405</v>
      </c>
      <c r="K58" s="49">
        <f t="shared" si="10"/>
        <v>10.06276150627615</v>
      </c>
      <c r="L58" s="26">
        <v>2</v>
      </c>
      <c r="M58" s="61">
        <v>1340</v>
      </c>
      <c r="N58" s="49">
        <f t="shared" si="11"/>
        <v>5.606694560669456</v>
      </c>
      <c r="O58" s="61">
        <v>135</v>
      </c>
      <c r="P58" s="61">
        <v>50</v>
      </c>
      <c r="Q58" s="62">
        <v>1030</v>
      </c>
      <c r="R58" s="62">
        <v>200</v>
      </c>
      <c r="S58" s="62">
        <v>0</v>
      </c>
      <c r="T58" s="62">
        <v>250</v>
      </c>
      <c r="U58" s="63">
        <f t="shared" si="12"/>
        <v>1480</v>
      </c>
      <c r="V58" s="39">
        <f t="shared" si="13"/>
        <v>6.192468619246862</v>
      </c>
      <c r="W58" s="62">
        <v>1754</v>
      </c>
      <c r="X58" s="62">
        <v>5795</v>
      </c>
      <c r="Y58" s="58">
        <f t="shared" si="9"/>
        <v>24.246861924686193</v>
      </c>
      <c r="Z58" s="27">
        <f t="shared" si="14"/>
        <v>0.2553925798101812</v>
      </c>
      <c r="AA58" s="62">
        <v>5957</v>
      </c>
      <c r="AB58" s="58">
        <f t="shared" si="15"/>
        <v>24.92468619246862</v>
      </c>
      <c r="AC58" s="62">
        <v>50</v>
      </c>
      <c r="AD58" s="58">
        <f t="shared" si="16"/>
        <v>0.20920502092050208</v>
      </c>
      <c r="AE58" s="27">
        <f t="shared" si="17"/>
        <v>0.008393486654356219</v>
      </c>
      <c r="AF58" s="62">
        <v>560</v>
      </c>
    </row>
    <row r="59" spans="1:32" s="2" customFormat="1" ht="12.75">
      <c r="A59" s="4" t="s">
        <v>2</v>
      </c>
      <c r="B59" s="4" t="s">
        <v>53</v>
      </c>
      <c r="C59" s="61">
        <v>19195</v>
      </c>
      <c r="D59" s="61" t="s">
        <v>120</v>
      </c>
      <c r="E59" s="61" t="s">
        <v>99</v>
      </c>
      <c r="F59" s="61"/>
      <c r="G59" s="61">
        <v>37586</v>
      </c>
      <c r="H59" s="61">
        <v>16473</v>
      </c>
      <c r="I59" s="61">
        <v>0</v>
      </c>
      <c r="J59" s="61">
        <v>56931</v>
      </c>
      <c r="K59" s="49">
        <f t="shared" si="10"/>
        <v>2.965928627246679</v>
      </c>
      <c r="L59" s="26">
        <v>2246</v>
      </c>
      <c r="M59" s="61">
        <v>93462</v>
      </c>
      <c r="N59" s="49">
        <f t="shared" si="11"/>
        <v>4.869080489710862</v>
      </c>
      <c r="O59" s="61">
        <v>1680</v>
      </c>
      <c r="P59" s="61">
        <v>941</v>
      </c>
      <c r="Q59" s="62">
        <v>19590</v>
      </c>
      <c r="R59" s="62">
        <v>0</v>
      </c>
      <c r="S59" s="62">
        <v>8000</v>
      </c>
      <c r="T59" s="62">
        <v>310325</v>
      </c>
      <c r="U59" s="63">
        <f t="shared" si="12"/>
        <v>337915</v>
      </c>
      <c r="V59" s="39">
        <f t="shared" si="13"/>
        <v>17.60432404271946</v>
      </c>
      <c r="W59" s="62">
        <v>5950</v>
      </c>
      <c r="X59" s="62">
        <v>384301</v>
      </c>
      <c r="Y59" s="58">
        <f t="shared" si="9"/>
        <v>20.020890856994008</v>
      </c>
      <c r="Z59" s="27">
        <f t="shared" si="14"/>
        <v>0.8792977379710175</v>
      </c>
      <c r="AA59" s="62">
        <v>337754</v>
      </c>
      <c r="AB59" s="58">
        <f t="shared" si="15"/>
        <v>17.595936441781713</v>
      </c>
      <c r="AC59" s="62">
        <v>38299</v>
      </c>
      <c r="AD59" s="58">
        <f t="shared" si="16"/>
        <v>1.9952591820786663</v>
      </c>
      <c r="AE59" s="27">
        <f t="shared" si="17"/>
        <v>0.11339317965146231</v>
      </c>
      <c r="AF59" s="62">
        <v>61644</v>
      </c>
    </row>
    <row r="60" spans="1:32" s="2" customFormat="1" ht="12.75">
      <c r="A60" s="4" t="s">
        <v>2</v>
      </c>
      <c r="B60" s="4" t="s">
        <v>54</v>
      </c>
      <c r="C60" s="61">
        <v>473</v>
      </c>
      <c r="D60" s="61" t="s">
        <v>121</v>
      </c>
      <c r="E60" s="61" t="s">
        <v>123</v>
      </c>
      <c r="F60" s="61"/>
      <c r="G60" s="61">
        <v>4522</v>
      </c>
      <c r="H60" s="61">
        <v>2079</v>
      </c>
      <c r="I60" s="61">
        <v>704</v>
      </c>
      <c r="J60" s="61">
        <v>7687</v>
      </c>
      <c r="K60" s="49">
        <f t="shared" si="10"/>
        <v>16.251585623678647</v>
      </c>
      <c r="L60" s="26">
        <v>481</v>
      </c>
      <c r="M60" s="61">
        <v>13691</v>
      </c>
      <c r="N60" s="49">
        <f t="shared" si="11"/>
        <v>28.945031712473572</v>
      </c>
      <c r="O60" s="61">
        <v>269</v>
      </c>
      <c r="P60" s="61">
        <v>134</v>
      </c>
      <c r="Q60" s="62">
        <v>11334</v>
      </c>
      <c r="R60" s="62">
        <v>2000</v>
      </c>
      <c r="S60" s="62">
        <v>2000</v>
      </c>
      <c r="T60" s="62">
        <v>0</v>
      </c>
      <c r="U60" s="63">
        <f t="shared" si="12"/>
        <v>15334</v>
      </c>
      <c r="V60" s="39">
        <f t="shared" si="13"/>
        <v>32.41860465116279</v>
      </c>
      <c r="W60" s="62">
        <v>1996</v>
      </c>
      <c r="X60" s="62">
        <v>22491</v>
      </c>
      <c r="Y60" s="58">
        <f t="shared" si="9"/>
        <v>47.54968287526427</v>
      </c>
      <c r="Z60" s="27">
        <f t="shared" si="14"/>
        <v>0.6817838246409675</v>
      </c>
      <c r="AA60" s="62">
        <v>19205</v>
      </c>
      <c r="AB60" s="58">
        <f t="shared" si="15"/>
        <v>40.602536997885835</v>
      </c>
      <c r="AC60" s="62">
        <v>3575</v>
      </c>
      <c r="AD60" s="58">
        <f t="shared" si="16"/>
        <v>7.558139534883721</v>
      </c>
      <c r="AE60" s="27">
        <f t="shared" si="17"/>
        <v>0.1861494402499349</v>
      </c>
      <c r="AF60" s="62">
        <v>3304</v>
      </c>
    </row>
    <row r="61" spans="1:32" s="2" customFormat="1" ht="12.75">
      <c r="A61" s="4" t="s">
        <v>2</v>
      </c>
      <c r="B61" s="4" t="s">
        <v>56</v>
      </c>
      <c r="C61" s="61">
        <v>2435</v>
      </c>
      <c r="D61" s="61" t="s">
        <v>121</v>
      </c>
      <c r="E61" s="61" t="s">
        <v>123</v>
      </c>
      <c r="F61" s="61"/>
      <c r="G61" s="61">
        <v>13732</v>
      </c>
      <c r="H61" s="61">
        <v>5196</v>
      </c>
      <c r="I61" s="61">
        <v>645</v>
      </c>
      <c r="J61" s="61">
        <v>21769</v>
      </c>
      <c r="K61" s="49">
        <f t="shared" si="10"/>
        <v>8.940041067761808</v>
      </c>
      <c r="L61" s="26">
        <v>664</v>
      </c>
      <c r="M61" s="61">
        <v>23983</v>
      </c>
      <c r="N61" s="49">
        <f t="shared" si="11"/>
        <v>9.849281314168378</v>
      </c>
      <c r="O61" s="61">
        <v>349</v>
      </c>
      <c r="P61" s="61">
        <v>259</v>
      </c>
      <c r="Q61" s="62">
        <v>8650</v>
      </c>
      <c r="R61" s="62">
        <v>10000</v>
      </c>
      <c r="S61" s="62">
        <v>0</v>
      </c>
      <c r="T61" s="62">
        <v>25000</v>
      </c>
      <c r="U61" s="63">
        <f t="shared" si="12"/>
        <v>43650</v>
      </c>
      <c r="V61" s="39">
        <f t="shared" si="13"/>
        <v>17.926078028747433</v>
      </c>
      <c r="W61" s="62">
        <v>1500</v>
      </c>
      <c r="X61" s="62">
        <v>51254</v>
      </c>
      <c r="Y61" s="58">
        <f t="shared" si="9"/>
        <v>21.04887063655031</v>
      </c>
      <c r="Z61" s="27">
        <f t="shared" si="14"/>
        <v>0.8516408475436064</v>
      </c>
      <c r="AA61" s="62">
        <v>63623</v>
      </c>
      <c r="AB61" s="58">
        <f t="shared" si="15"/>
        <v>26.128542094455852</v>
      </c>
      <c r="AC61" s="62">
        <v>8593</v>
      </c>
      <c r="AD61" s="58">
        <f t="shared" si="16"/>
        <v>3.528952772073922</v>
      </c>
      <c r="AE61" s="27">
        <f t="shared" si="17"/>
        <v>0.13506121999905696</v>
      </c>
      <c r="AF61" s="62">
        <v>17800</v>
      </c>
    </row>
    <row r="62" spans="1:105" s="12" customFormat="1" ht="12.75">
      <c r="A62" s="4" t="s">
        <v>118</v>
      </c>
      <c r="B62" s="4" t="s">
        <v>10</v>
      </c>
      <c r="C62" s="61">
        <v>2136</v>
      </c>
      <c r="D62" s="61" t="s">
        <v>120</v>
      </c>
      <c r="E62" s="61" t="s">
        <v>97</v>
      </c>
      <c r="F62" s="61"/>
      <c r="G62" s="61">
        <v>9173</v>
      </c>
      <c r="H62" s="61">
        <v>5069</v>
      </c>
      <c r="I62" s="61">
        <v>1135</v>
      </c>
      <c r="J62" s="61">
        <v>17295</v>
      </c>
      <c r="K62" s="49">
        <f t="shared" si="10"/>
        <v>8.09691011235955</v>
      </c>
      <c r="L62" s="26">
        <v>698</v>
      </c>
      <c r="M62" s="61">
        <v>7380</v>
      </c>
      <c r="N62" s="49">
        <f t="shared" si="11"/>
        <v>3.455056179775281</v>
      </c>
      <c r="O62" s="61">
        <v>513</v>
      </c>
      <c r="P62" s="61">
        <v>81</v>
      </c>
      <c r="Q62" s="62">
        <v>3101</v>
      </c>
      <c r="R62" s="62">
        <v>7700</v>
      </c>
      <c r="S62" s="62">
        <v>4500</v>
      </c>
      <c r="T62" s="62">
        <v>0</v>
      </c>
      <c r="U62" s="63">
        <f t="shared" si="12"/>
        <v>15301</v>
      </c>
      <c r="V62" s="39">
        <f t="shared" si="13"/>
        <v>7.163389513108614</v>
      </c>
      <c r="W62" s="62">
        <v>1754</v>
      </c>
      <c r="X62" s="62">
        <v>20887</v>
      </c>
      <c r="Y62" s="58">
        <f t="shared" si="9"/>
        <v>9.778558052434457</v>
      </c>
      <c r="Z62" s="27">
        <f t="shared" si="14"/>
        <v>0.7325609230621918</v>
      </c>
      <c r="AA62" s="62">
        <v>15560</v>
      </c>
      <c r="AB62" s="58">
        <f t="shared" si="15"/>
        <v>7.284644194756554</v>
      </c>
      <c r="AC62" s="62">
        <v>2522</v>
      </c>
      <c r="AD62" s="58">
        <f t="shared" si="16"/>
        <v>1.1807116104868913</v>
      </c>
      <c r="AE62" s="27">
        <f t="shared" si="17"/>
        <v>0.1620822622107969</v>
      </c>
      <c r="AF62" s="62">
        <v>2235</v>
      </c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32" s="2" customFormat="1" ht="12.75">
      <c r="A63" s="4" t="s">
        <v>1</v>
      </c>
      <c r="B63" s="4" t="s">
        <v>57</v>
      </c>
      <c r="C63" s="61">
        <v>723</v>
      </c>
      <c r="D63" s="61" t="s">
        <v>120</v>
      </c>
      <c r="E63" s="61" t="s">
        <v>123</v>
      </c>
      <c r="F63" s="61"/>
      <c r="G63" s="61">
        <v>5658</v>
      </c>
      <c r="H63" s="61">
        <v>1579</v>
      </c>
      <c r="I63" s="61">
        <v>0</v>
      </c>
      <c r="J63" s="61">
        <v>7502</v>
      </c>
      <c r="K63" s="49">
        <f t="shared" si="10"/>
        <v>10.376210235131397</v>
      </c>
      <c r="L63" s="26">
        <v>577</v>
      </c>
      <c r="M63" s="61">
        <v>13077</v>
      </c>
      <c r="N63" s="49">
        <f t="shared" si="11"/>
        <v>18.08713692946058</v>
      </c>
      <c r="O63" s="61">
        <v>715</v>
      </c>
      <c r="P63" s="61">
        <v>254</v>
      </c>
      <c r="Q63" s="62">
        <v>3115</v>
      </c>
      <c r="R63" s="62">
        <v>2000</v>
      </c>
      <c r="S63" s="62">
        <v>900</v>
      </c>
      <c r="T63" s="62">
        <v>2000</v>
      </c>
      <c r="U63" s="63">
        <f t="shared" si="12"/>
        <v>8015</v>
      </c>
      <c r="V63" s="39">
        <f t="shared" si="13"/>
        <v>11.085753803596127</v>
      </c>
      <c r="W63" s="62">
        <v>2117</v>
      </c>
      <c r="X63" s="62">
        <v>14745</v>
      </c>
      <c r="Y63" s="58">
        <f t="shared" si="9"/>
        <v>20.394190871369293</v>
      </c>
      <c r="Z63" s="27">
        <f t="shared" si="14"/>
        <v>0.5435740929128519</v>
      </c>
      <c r="AA63" s="62">
        <v>31189</v>
      </c>
      <c r="AB63" s="58">
        <f t="shared" si="15"/>
        <v>43.138312586445366</v>
      </c>
      <c r="AC63" s="62">
        <v>5570</v>
      </c>
      <c r="AD63" s="58">
        <f t="shared" si="16"/>
        <v>7.704011065006916</v>
      </c>
      <c r="AE63" s="27">
        <f t="shared" si="17"/>
        <v>0.1785886049568758</v>
      </c>
      <c r="AF63" s="62">
        <v>8404</v>
      </c>
    </row>
    <row r="64" spans="1:32" s="2" customFormat="1" ht="12.75">
      <c r="A64" s="4" t="s">
        <v>119</v>
      </c>
      <c r="B64" s="4" t="s">
        <v>58</v>
      </c>
      <c r="C64" s="61">
        <v>10251</v>
      </c>
      <c r="D64" s="61" t="s">
        <v>121</v>
      </c>
      <c r="E64" s="61" t="s">
        <v>123</v>
      </c>
      <c r="F64" s="61"/>
      <c r="G64" s="61">
        <v>29269</v>
      </c>
      <c r="H64" s="61">
        <v>17056</v>
      </c>
      <c r="I64" s="61">
        <v>7116</v>
      </c>
      <c r="J64" s="61">
        <v>57499</v>
      </c>
      <c r="K64" s="49">
        <f t="shared" si="10"/>
        <v>5.609111306214028</v>
      </c>
      <c r="L64" s="26">
        <v>2155</v>
      </c>
      <c r="M64" s="61">
        <v>80571</v>
      </c>
      <c r="N64" s="49">
        <f t="shared" si="11"/>
        <v>7.859818554287386</v>
      </c>
      <c r="O64" s="61">
        <v>1755</v>
      </c>
      <c r="P64" s="61">
        <v>1283</v>
      </c>
      <c r="Q64" s="62">
        <v>12415</v>
      </c>
      <c r="R64" s="62">
        <v>36503</v>
      </c>
      <c r="S64" s="62">
        <v>97000</v>
      </c>
      <c r="T64" s="62">
        <v>25012</v>
      </c>
      <c r="U64" s="63">
        <f t="shared" si="12"/>
        <v>170930</v>
      </c>
      <c r="V64" s="39">
        <f t="shared" si="13"/>
        <v>16.67447078333821</v>
      </c>
      <c r="W64" s="62">
        <v>3812</v>
      </c>
      <c r="X64" s="62">
        <v>206445</v>
      </c>
      <c r="Y64" s="58">
        <f t="shared" si="9"/>
        <v>20.13901082821188</v>
      </c>
      <c r="Z64" s="27">
        <f t="shared" si="14"/>
        <v>0.8279687083726901</v>
      </c>
      <c r="AA64" s="62">
        <v>191273</v>
      </c>
      <c r="AB64" s="58">
        <f t="shared" si="15"/>
        <v>18.658960101453516</v>
      </c>
      <c r="AC64" s="62">
        <v>27477</v>
      </c>
      <c r="AD64" s="58">
        <f t="shared" si="16"/>
        <v>2.6804214223002636</v>
      </c>
      <c r="AE64" s="27">
        <f t="shared" si="17"/>
        <v>0.14365331228139883</v>
      </c>
      <c r="AF64" s="62">
        <v>32000</v>
      </c>
    </row>
    <row r="65" spans="1:32" s="2" customFormat="1" ht="12.75">
      <c r="A65" s="4" t="s">
        <v>2</v>
      </c>
      <c r="B65" s="4" t="s">
        <v>59</v>
      </c>
      <c r="C65" s="61">
        <v>2525</v>
      </c>
      <c r="D65" s="61" t="s">
        <v>121</v>
      </c>
      <c r="E65" s="61" t="s">
        <v>123</v>
      </c>
      <c r="F65" s="61"/>
      <c r="G65" s="61">
        <v>12005</v>
      </c>
      <c r="H65" s="61">
        <v>6424</v>
      </c>
      <c r="I65" s="61">
        <v>4142</v>
      </c>
      <c r="J65" s="61">
        <v>27525</v>
      </c>
      <c r="K65" s="49">
        <f t="shared" si="10"/>
        <v>10.900990099009901</v>
      </c>
      <c r="L65" s="26">
        <v>1426</v>
      </c>
      <c r="M65" s="61">
        <v>39924</v>
      </c>
      <c r="N65" s="49">
        <f t="shared" si="11"/>
        <v>15.811485148514851</v>
      </c>
      <c r="O65" s="61">
        <v>335</v>
      </c>
      <c r="P65" s="61">
        <v>343</v>
      </c>
      <c r="Q65" s="62">
        <v>9221</v>
      </c>
      <c r="R65" s="62">
        <v>22000</v>
      </c>
      <c r="S65" s="62">
        <v>21098</v>
      </c>
      <c r="T65" s="62">
        <v>0</v>
      </c>
      <c r="U65" s="63">
        <f t="shared" si="12"/>
        <v>52319</v>
      </c>
      <c r="V65" s="39">
        <f t="shared" si="13"/>
        <v>20.720396039603962</v>
      </c>
      <c r="W65" s="62">
        <v>2264</v>
      </c>
      <c r="X65" s="62">
        <v>62776</v>
      </c>
      <c r="Y65" s="58">
        <f t="shared" si="9"/>
        <v>24.861782178217823</v>
      </c>
      <c r="Z65" s="27">
        <f t="shared" si="14"/>
        <v>0.8334236013763222</v>
      </c>
      <c r="AA65" s="62">
        <v>59674</v>
      </c>
      <c r="AB65" s="58">
        <f t="shared" si="15"/>
        <v>23.633267326732675</v>
      </c>
      <c r="AC65" s="62">
        <v>8763</v>
      </c>
      <c r="AD65" s="58">
        <f t="shared" si="16"/>
        <v>3.4704950495049505</v>
      </c>
      <c r="AE65" s="27">
        <f t="shared" si="17"/>
        <v>0.14684787344572175</v>
      </c>
      <c r="AF65" s="62">
        <v>17128</v>
      </c>
    </row>
    <row r="66" spans="1:32" s="2" customFormat="1" ht="12.75">
      <c r="A66" s="4" t="s">
        <v>119</v>
      </c>
      <c r="B66" s="4" t="s">
        <v>61</v>
      </c>
      <c r="C66" s="61">
        <v>311</v>
      </c>
      <c r="D66" s="61" t="s">
        <v>120</v>
      </c>
      <c r="E66" s="61" t="s">
        <v>123</v>
      </c>
      <c r="F66" s="61"/>
      <c r="G66" s="61">
        <v>1717</v>
      </c>
      <c r="H66" s="61">
        <v>1243</v>
      </c>
      <c r="I66" s="61">
        <v>667</v>
      </c>
      <c r="J66" s="61">
        <v>4176</v>
      </c>
      <c r="K66" s="49">
        <f t="shared" si="10"/>
        <v>13.427652733118972</v>
      </c>
      <c r="L66" s="26">
        <v>261</v>
      </c>
      <c r="M66" s="61">
        <v>3045</v>
      </c>
      <c r="N66" s="49">
        <f t="shared" si="11"/>
        <v>9.790996784565916</v>
      </c>
      <c r="O66" s="61">
        <v>24</v>
      </c>
      <c r="P66" s="61">
        <v>133</v>
      </c>
      <c r="Q66" s="62">
        <v>1840</v>
      </c>
      <c r="R66" s="62">
        <v>750</v>
      </c>
      <c r="S66" s="62">
        <v>655</v>
      </c>
      <c r="T66" s="62">
        <v>0</v>
      </c>
      <c r="U66" s="63">
        <f t="shared" si="12"/>
        <v>3245</v>
      </c>
      <c r="V66" s="39">
        <f t="shared" si="13"/>
        <v>10.434083601286174</v>
      </c>
      <c r="W66" s="62">
        <v>2009</v>
      </c>
      <c r="X66" s="62">
        <v>10031</v>
      </c>
      <c r="Y66" s="58">
        <f t="shared" si="9"/>
        <v>32.254019292604504</v>
      </c>
      <c r="Z66" s="27">
        <f t="shared" si="14"/>
        <v>0.32349715880769614</v>
      </c>
      <c r="AA66" s="62">
        <v>6939</v>
      </c>
      <c r="AB66" s="58">
        <f t="shared" si="15"/>
        <v>22.311897106109324</v>
      </c>
      <c r="AC66" s="62">
        <v>1234</v>
      </c>
      <c r="AD66" s="58">
        <f t="shared" si="16"/>
        <v>3.967845659163987</v>
      </c>
      <c r="AE66" s="27">
        <f t="shared" si="17"/>
        <v>0.17783542297160973</v>
      </c>
      <c r="AF66" s="62">
        <v>1339</v>
      </c>
    </row>
    <row r="67" spans="1:105" s="12" customFormat="1" ht="12.75">
      <c r="A67" s="4" t="s">
        <v>118</v>
      </c>
      <c r="B67" s="4" t="s">
        <v>62</v>
      </c>
      <c r="C67" s="61">
        <v>1016</v>
      </c>
      <c r="D67" s="61" t="s">
        <v>121</v>
      </c>
      <c r="E67" s="61" t="s">
        <v>97</v>
      </c>
      <c r="F67" s="61"/>
      <c r="G67" s="61">
        <v>1508</v>
      </c>
      <c r="H67" s="61">
        <v>889</v>
      </c>
      <c r="I67" s="61">
        <v>610</v>
      </c>
      <c r="J67" s="61">
        <v>3106</v>
      </c>
      <c r="K67" s="49">
        <f t="shared" si="10"/>
        <v>3.0570866141732282</v>
      </c>
      <c r="L67" s="26">
        <v>49</v>
      </c>
      <c r="M67" s="61">
        <v>3806</v>
      </c>
      <c r="N67" s="49">
        <f t="shared" si="11"/>
        <v>3.7460629921259843</v>
      </c>
      <c r="O67" s="61">
        <v>295</v>
      </c>
      <c r="P67" s="61">
        <v>15</v>
      </c>
      <c r="Q67" s="62">
        <v>1475</v>
      </c>
      <c r="R67" s="62">
        <v>0</v>
      </c>
      <c r="S67" s="62">
        <v>0</v>
      </c>
      <c r="T67" s="62">
        <v>950</v>
      </c>
      <c r="U67" s="63">
        <f t="shared" si="12"/>
        <v>2425</v>
      </c>
      <c r="V67" s="39">
        <f t="shared" si="13"/>
        <v>2.3868110236220472</v>
      </c>
      <c r="W67" s="62">
        <v>1724</v>
      </c>
      <c r="X67" s="62">
        <v>9008</v>
      </c>
      <c r="Y67" s="58">
        <f t="shared" si="9"/>
        <v>8.866141732283465</v>
      </c>
      <c r="Z67" s="27">
        <f t="shared" si="14"/>
        <v>0.2692051509769094</v>
      </c>
      <c r="AA67" s="62">
        <v>10381</v>
      </c>
      <c r="AB67" s="58">
        <f t="shared" si="15"/>
        <v>10.21751968503937</v>
      </c>
      <c r="AC67" s="62">
        <v>855</v>
      </c>
      <c r="AD67" s="58">
        <f t="shared" si="16"/>
        <v>0.8415354330708661</v>
      </c>
      <c r="AE67" s="27">
        <f t="shared" si="17"/>
        <v>0.082362007513727</v>
      </c>
      <c r="AF67" s="62">
        <v>6240</v>
      </c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32" s="2" customFormat="1" ht="12.75">
      <c r="A68" s="4" t="s">
        <v>119</v>
      </c>
      <c r="B68" s="4" t="s">
        <v>64</v>
      </c>
      <c r="C68" s="61">
        <v>1794</v>
      </c>
      <c r="D68" s="61" t="s">
        <v>121</v>
      </c>
      <c r="E68" s="61" t="s">
        <v>97</v>
      </c>
      <c r="F68" s="61"/>
      <c r="G68" s="61">
        <v>2546</v>
      </c>
      <c r="H68" s="61">
        <v>1698</v>
      </c>
      <c r="I68" s="61">
        <v>0</v>
      </c>
      <c r="J68" s="61">
        <v>4923</v>
      </c>
      <c r="K68" s="49">
        <f t="shared" si="10"/>
        <v>2.7441471571906355</v>
      </c>
      <c r="L68" s="26">
        <v>213</v>
      </c>
      <c r="M68" s="61">
        <v>4958</v>
      </c>
      <c r="N68" s="49">
        <f t="shared" si="11"/>
        <v>2.7636566332218506</v>
      </c>
      <c r="O68" s="61">
        <v>726</v>
      </c>
      <c r="P68" s="61">
        <v>138</v>
      </c>
      <c r="Q68" s="62">
        <v>1521</v>
      </c>
      <c r="R68" s="62">
        <v>12300</v>
      </c>
      <c r="S68" s="62">
        <v>0</v>
      </c>
      <c r="T68" s="62">
        <v>0</v>
      </c>
      <c r="U68" s="63">
        <f t="shared" si="12"/>
        <v>13821</v>
      </c>
      <c r="V68" s="39">
        <f t="shared" si="13"/>
        <v>7.7040133779264215</v>
      </c>
      <c r="W68" s="62">
        <v>2240</v>
      </c>
      <c r="X68" s="62">
        <v>23925</v>
      </c>
      <c r="Y68" s="58">
        <f t="shared" si="9"/>
        <v>13.336120401337793</v>
      </c>
      <c r="Z68" s="27">
        <f t="shared" si="14"/>
        <v>0.5776802507836991</v>
      </c>
      <c r="AA68" s="62">
        <v>17603</v>
      </c>
      <c r="AB68" s="58">
        <f t="shared" si="15"/>
        <v>9.812151616499442</v>
      </c>
      <c r="AC68" s="62">
        <v>4730</v>
      </c>
      <c r="AD68" s="58">
        <f t="shared" si="16"/>
        <v>2.6365663322185062</v>
      </c>
      <c r="AE68" s="27">
        <f t="shared" si="17"/>
        <v>0.26870419814804297</v>
      </c>
      <c r="AF68" s="62">
        <v>7895</v>
      </c>
    </row>
    <row r="69" spans="1:32" s="2" customFormat="1" ht="12.75">
      <c r="A69" s="4" t="s">
        <v>118</v>
      </c>
      <c r="B69" s="4" t="s">
        <v>31</v>
      </c>
      <c r="C69" s="61">
        <v>3089</v>
      </c>
      <c r="D69" s="61" t="s">
        <v>120</v>
      </c>
      <c r="E69" s="61" t="s">
        <v>97</v>
      </c>
      <c r="F69" s="61"/>
      <c r="G69" s="61">
        <v>3727</v>
      </c>
      <c r="H69" s="61">
        <v>1551</v>
      </c>
      <c r="I69" s="61">
        <v>469</v>
      </c>
      <c r="J69" s="61">
        <v>6468</v>
      </c>
      <c r="K69" s="49">
        <f t="shared" si="10"/>
        <v>2.093881515053415</v>
      </c>
      <c r="L69" s="26">
        <v>490</v>
      </c>
      <c r="M69" s="61">
        <v>10184</v>
      </c>
      <c r="N69" s="49">
        <f t="shared" si="11"/>
        <v>3.2968598251861443</v>
      </c>
      <c r="O69" s="61">
        <v>874</v>
      </c>
      <c r="P69" s="61">
        <v>59</v>
      </c>
      <c r="Q69" s="62">
        <v>3588</v>
      </c>
      <c r="R69" s="62">
        <v>3000</v>
      </c>
      <c r="S69" s="62">
        <v>6000</v>
      </c>
      <c r="T69" s="62">
        <v>0</v>
      </c>
      <c r="U69" s="63">
        <f t="shared" si="12"/>
        <v>12588</v>
      </c>
      <c r="V69" s="39">
        <f t="shared" si="13"/>
        <v>4.0751052120427325</v>
      </c>
      <c r="W69" s="62">
        <v>2248</v>
      </c>
      <c r="X69" s="62">
        <v>24593</v>
      </c>
      <c r="Y69" s="58">
        <f t="shared" si="9"/>
        <v>7.961476205891874</v>
      </c>
      <c r="Z69" s="27">
        <f t="shared" si="14"/>
        <v>0.5118529662912211</v>
      </c>
      <c r="AA69" s="62">
        <v>19559</v>
      </c>
      <c r="AB69" s="58">
        <f t="shared" si="15"/>
        <v>6.331822596309485</v>
      </c>
      <c r="AC69" s="62">
        <v>4160</v>
      </c>
      <c r="AD69" s="58">
        <f t="shared" si="16"/>
        <v>1.3467141469731305</v>
      </c>
      <c r="AE69" s="27">
        <f t="shared" si="17"/>
        <v>0.2126898103175009</v>
      </c>
      <c r="AF69" s="62">
        <v>9281</v>
      </c>
    </row>
    <row r="70" spans="1:32" s="2" customFormat="1" ht="12.75">
      <c r="A70" s="4" t="s">
        <v>2</v>
      </c>
      <c r="B70" s="4" t="s">
        <v>6</v>
      </c>
      <c r="C70" s="61">
        <v>3454</v>
      </c>
      <c r="D70" s="61" t="s">
        <v>121</v>
      </c>
      <c r="E70" s="61" t="s">
        <v>97</v>
      </c>
      <c r="F70" s="61"/>
      <c r="G70" s="61">
        <v>6984</v>
      </c>
      <c r="H70" s="61">
        <v>2163</v>
      </c>
      <c r="I70" s="61">
        <v>2088</v>
      </c>
      <c r="J70" s="61">
        <v>14519</v>
      </c>
      <c r="K70" s="49">
        <f t="shared" si="10"/>
        <v>4.2035321366531555</v>
      </c>
      <c r="L70" s="26">
        <v>431</v>
      </c>
      <c r="M70" s="61">
        <v>16495</v>
      </c>
      <c r="N70" s="49">
        <f t="shared" si="11"/>
        <v>4.775622466705269</v>
      </c>
      <c r="O70" s="61">
        <v>463</v>
      </c>
      <c r="P70" s="61">
        <v>232</v>
      </c>
      <c r="Q70" s="62">
        <v>7346</v>
      </c>
      <c r="R70" s="62">
        <v>29767</v>
      </c>
      <c r="S70" s="62">
        <v>0</v>
      </c>
      <c r="T70" s="62">
        <v>0</v>
      </c>
      <c r="U70" s="63">
        <f t="shared" si="12"/>
        <v>37113</v>
      </c>
      <c r="V70" s="39">
        <f t="shared" si="13"/>
        <v>10.744933410538506</v>
      </c>
      <c r="W70" s="62">
        <v>1909</v>
      </c>
      <c r="X70" s="62">
        <v>46631</v>
      </c>
      <c r="Y70" s="58">
        <f t="shared" si="9"/>
        <v>13.5005790387956</v>
      </c>
      <c r="Z70" s="27">
        <f t="shared" si="14"/>
        <v>0.7958868563830928</v>
      </c>
      <c r="AA70" s="62">
        <v>41862</v>
      </c>
      <c r="AB70" s="58">
        <f t="shared" si="15"/>
        <v>12.119861030689057</v>
      </c>
      <c r="AC70" s="62">
        <v>3543</v>
      </c>
      <c r="AD70" s="58">
        <f t="shared" si="16"/>
        <v>1.025767226404169</v>
      </c>
      <c r="AE70" s="27">
        <f t="shared" si="17"/>
        <v>0.08463523004156515</v>
      </c>
      <c r="AF70" s="62">
        <v>11500</v>
      </c>
    </row>
    <row r="71" spans="1:32" s="2" customFormat="1" ht="12.75">
      <c r="A71" s="4" t="s">
        <v>118</v>
      </c>
      <c r="B71" s="4" t="s">
        <v>65</v>
      </c>
      <c r="C71" s="61">
        <v>2281</v>
      </c>
      <c r="D71" s="61" t="s">
        <v>121</v>
      </c>
      <c r="E71" s="61" t="s">
        <v>97</v>
      </c>
      <c r="F71" s="61"/>
      <c r="G71" s="61">
        <v>5543</v>
      </c>
      <c r="H71" s="61">
        <v>1006</v>
      </c>
      <c r="I71" s="61">
        <v>776</v>
      </c>
      <c r="J71" s="61">
        <v>8271</v>
      </c>
      <c r="K71" s="49">
        <f t="shared" si="10"/>
        <v>3.626041209995616</v>
      </c>
      <c r="L71" s="26">
        <v>213</v>
      </c>
      <c r="M71" s="61">
        <v>12101</v>
      </c>
      <c r="N71" s="49">
        <f t="shared" si="11"/>
        <v>5.305129329241561</v>
      </c>
      <c r="O71" s="61">
        <v>178</v>
      </c>
      <c r="P71" s="61">
        <v>46</v>
      </c>
      <c r="Q71" s="62">
        <v>3311</v>
      </c>
      <c r="R71" s="62">
        <v>6178</v>
      </c>
      <c r="S71" s="62">
        <v>0</v>
      </c>
      <c r="T71" s="62">
        <v>0</v>
      </c>
      <c r="U71" s="63">
        <f t="shared" si="12"/>
        <v>9489</v>
      </c>
      <c r="V71" s="39">
        <f t="shared" si="13"/>
        <v>4.160017536168347</v>
      </c>
      <c r="W71" s="62">
        <v>1762</v>
      </c>
      <c r="X71" s="62">
        <v>16379</v>
      </c>
      <c r="Y71" s="58">
        <f t="shared" si="9"/>
        <v>7.180622533976326</v>
      </c>
      <c r="Z71" s="27">
        <f t="shared" si="14"/>
        <v>0.5793393980096465</v>
      </c>
      <c r="AA71" s="62">
        <v>27778</v>
      </c>
      <c r="AB71" s="58">
        <f t="shared" si="15"/>
        <v>12.177992108724244</v>
      </c>
      <c r="AC71" s="62">
        <v>4290</v>
      </c>
      <c r="AD71" s="58">
        <f t="shared" si="16"/>
        <v>1.8807540552389304</v>
      </c>
      <c r="AE71" s="27">
        <f t="shared" si="17"/>
        <v>0.15443876448988408</v>
      </c>
      <c r="AF71" s="62">
        <v>9238</v>
      </c>
    </row>
    <row r="72" spans="1:105" s="12" customFormat="1" ht="12.75">
      <c r="A72" s="4" t="s">
        <v>118</v>
      </c>
      <c r="B72" s="4" t="s">
        <v>66</v>
      </c>
      <c r="C72" s="61">
        <v>110</v>
      </c>
      <c r="D72" s="61" t="s">
        <v>120</v>
      </c>
      <c r="E72" s="61" t="s">
        <v>123</v>
      </c>
      <c r="F72" s="61"/>
      <c r="G72" s="61">
        <v>3050</v>
      </c>
      <c r="H72" s="61">
        <v>3661</v>
      </c>
      <c r="I72" s="61">
        <v>270</v>
      </c>
      <c r="J72" s="61">
        <v>7437</v>
      </c>
      <c r="K72" s="49">
        <f t="shared" si="10"/>
        <v>67.60909090909091</v>
      </c>
      <c r="L72" s="26">
        <v>485</v>
      </c>
      <c r="M72" s="61">
        <v>6972</v>
      </c>
      <c r="N72" s="49">
        <f t="shared" si="11"/>
        <v>63.38181818181818</v>
      </c>
      <c r="O72" s="61">
        <v>114</v>
      </c>
      <c r="P72" s="61">
        <v>19</v>
      </c>
      <c r="Q72" s="62">
        <v>2231</v>
      </c>
      <c r="R72" s="62">
        <v>2400</v>
      </c>
      <c r="S72" s="62">
        <v>0</v>
      </c>
      <c r="T72" s="62">
        <v>0</v>
      </c>
      <c r="U72" s="63">
        <f>SUM(Q72:T72)</f>
        <v>4631</v>
      </c>
      <c r="V72" s="39">
        <f t="shared" si="13"/>
        <v>42.1</v>
      </c>
      <c r="W72" s="62">
        <v>2156</v>
      </c>
      <c r="X72" s="62">
        <v>15807</v>
      </c>
      <c r="Y72" s="58">
        <f t="shared" si="9"/>
        <v>143.7</v>
      </c>
      <c r="Z72" s="27">
        <f t="shared" si="14"/>
        <v>0.2929714683368128</v>
      </c>
      <c r="AA72" s="62">
        <v>10905</v>
      </c>
      <c r="AB72" s="58">
        <f t="shared" si="15"/>
        <v>99.13636363636364</v>
      </c>
      <c r="AC72" s="62">
        <v>6859</v>
      </c>
      <c r="AD72" s="58">
        <f t="shared" si="16"/>
        <v>62.35454545454545</v>
      </c>
      <c r="AE72" s="27">
        <f t="shared" si="17"/>
        <v>0.6289775332416323</v>
      </c>
      <c r="AF72" s="62">
        <v>9980</v>
      </c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1:32" s="2" customFormat="1" ht="12.75">
      <c r="A73" s="4" t="s">
        <v>1</v>
      </c>
      <c r="B73" s="4" t="s">
        <v>7</v>
      </c>
      <c r="C73" s="61">
        <v>295</v>
      </c>
      <c r="D73" s="61" t="s">
        <v>121</v>
      </c>
      <c r="E73" s="61" t="s">
        <v>123</v>
      </c>
      <c r="F73" s="61"/>
      <c r="G73" s="61">
        <v>1384</v>
      </c>
      <c r="H73" s="61">
        <v>1134</v>
      </c>
      <c r="I73" s="61">
        <v>70</v>
      </c>
      <c r="J73" s="61">
        <v>2905</v>
      </c>
      <c r="K73" s="49">
        <f t="shared" si="10"/>
        <v>9.847457627118644</v>
      </c>
      <c r="L73" s="26">
        <v>107</v>
      </c>
      <c r="M73" s="61">
        <v>4428</v>
      </c>
      <c r="N73" s="49">
        <f t="shared" si="11"/>
        <v>15.010169491525424</v>
      </c>
      <c r="O73" s="61">
        <v>394</v>
      </c>
      <c r="P73" s="61">
        <v>35</v>
      </c>
      <c r="Q73" s="62">
        <v>1272</v>
      </c>
      <c r="R73" s="62">
        <v>1800</v>
      </c>
      <c r="S73" s="62">
        <v>750</v>
      </c>
      <c r="T73" s="62">
        <v>2000</v>
      </c>
      <c r="U73" s="63">
        <f>SUM(Q73:T73)</f>
        <v>5822</v>
      </c>
      <c r="V73" s="39">
        <f t="shared" si="13"/>
        <v>19.735593220338984</v>
      </c>
      <c r="W73" s="62">
        <v>2032</v>
      </c>
      <c r="X73" s="62">
        <v>11823</v>
      </c>
      <c r="Y73" s="58">
        <f t="shared" si="9"/>
        <v>40.07796610169491</v>
      </c>
      <c r="Z73" s="27">
        <f t="shared" si="14"/>
        <v>0.4924300093038992</v>
      </c>
      <c r="AA73" s="62">
        <v>10640</v>
      </c>
      <c r="AB73" s="58">
        <f t="shared" si="15"/>
        <v>36.067796610169495</v>
      </c>
      <c r="AC73" s="62">
        <v>1539</v>
      </c>
      <c r="AD73" s="58">
        <f t="shared" si="16"/>
        <v>5.216949152542373</v>
      </c>
      <c r="AE73" s="27">
        <f t="shared" si="17"/>
        <v>0.14464285714285716</v>
      </c>
      <c r="AF73" s="62">
        <v>4835</v>
      </c>
    </row>
    <row r="74" spans="1:105" ht="12.75">
      <c r="A74" s="4" t="s">
        <v>119</v>
      </c>
      <c r="B74" s="4" t="s">
        <v>39</v>
      </c>
      <c r="C74" s="61">
        <v>1990</v>
      </c>
      <c r="D74" s="61" t="s">
        <v>121</v>
      </c>
      <c r="E74" s="61" t="s">
        <v>97</v>
      </c>
      <c r="F74" s="61"/>
      <c r="G74" s="61">
        <v>4248</v>
      </c>
      <c r="H74" s="61">
        <v>2836</v>
      </c>
      <c r="I74" s="61">
        <v>812</v>
      </c>
      <c r="J74" s="61">
        <v>8593</v>
      </c>
      <c r="K74" s="49">
        <f t="shared" si="10"/>
        <v>4.318090452261306</v>
      </c>
      <c r="L74" s="26">
        <v>419</v>
      </c>
      <c r="M74" s="61">
        <v>9128</v>
      </c>
      <c r="N74" s="49">
        <f t="shared" si="11"/>
        <v>4.586934673366835</v>
      </c>
      <c r="O74" s="61">
        <v>649</v>
      </c>
      <c r="P74" s="61">
        <v>111</v>
      </c>
      <c r="Q74" s="62">
        <v>1899</v>
      </c>
      <c r="R74" s="62">
        <v>27982</v>
      </c>
      <c r="S74" s="62">
        <v>0</v>
      </c>
      <c r="T74" s="62">
        <v>0</v>
      </c>
      <c r="U74" s="63">
        <f>SUM(Q74:T74)</f>
        <v>29881</v>
      </c>
      <c r="V74" s="39">
        <f t="shared" si="13"/>
        <v>15.015577889447236</v>
      </c>
      <c r="W74" s="62">
        <v>2241</v>
      </c>
      <c r="X74" s="62">
        <v>39336</v>
      </c>
      <c r="Y74" s="58">
        <f t="shared" si="9"/>
        <v>19.76683417085427</v>
      </c>
      <c r="Z74" s="27">
        <f t="shared" si="14"/>
        <v>0.7596349400040675</v>
      </c>
      <c r="AA74" s="62">
        <v>31087</v>
      </c>
      <c r="AB74" s="58">
        <f t="shared" si="15"/>
        <v>15.621608040201005</v>
      </c>
      <c r="AC74" s="62">
        <v>6376</v>
      </c>
      <c r="AD74" s="58">
        <f t="shared" si="16"/>
        <v>3.2040201005025124</v>
      </c>
      <c r="AE74" s="27">
        <f t="shared" si="17"/>
        <v>0.20510181104641811</v>
      </c>
      <c r="AF74" s="62">
        <v>10228</v>
      </c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1:105" ht="12.75">
      <c r="A75" s="4" t="s">
        <v>118</v>
      </c>
      <c r="B75" s="4" t="s">
        <v>63</v>
      </c>
      <c r="C75" s="61">
        <v>29429</v>
      </c>
      <c r="D75" s="61" t="s">
        <v>121</v>
      </c>
      <c r="E75" s="61" t="s">
        <v>99</v>
      </c>
      <c r="F75" s="61"/>
      <c r="G75" s="61">
        <v>101071</v>
      </c>
      <c r="H75" s="61">
        <v>20984</v>
      </c>
      <c r="I75" s="61">
        <v>10237</v>
      </c>
      <c r="J75" s="61">
        <v>182524</v>
      </c>
      <c r="K75" s="49">
        <f t="shared" si="10"/>
        <v>6.202181521628326</v>
      </c>
      <c r="L75" s="26">
        <v>5077</v>
      </c>
      <c r="M75" s="61">
        <v>187522</v>
      </c>
      <c r="N75" s="49">
        <f t="shared" si="11"/>
        <v>6.37201399979612</v>
      </c>
      <c r="O75" s="61">
        <v>2063</v>
      </c>
      <c r="P75" s="61">
        <v>3058</v>
      </c>
      <c r="Q75" s="62">
        <v>49025</v>
      </c>
      <c r="R75" s="62">
        <v>0</v>
      </c>
      <c r="S75" s="62">
        <v>676436</v>
      </c>
      <c r="T75" s="62">
        <v>0</v>
      </c>
      <c r="U75" s="63">
        <f>SUM(Q75:T75)</f>
        <v>725461</v>
      </c>
      <c r="V75" s="39">
        <f t="shared" si="13"/>
        <v>24.651228380169222</v>
      </c>
      <c r="W75" s="62">
        <v>124554</v>
      </c>
      <c r="X75" s="62">
        <v>904514</v>
      </c>
      <c r="Y75" s="58">
        <f t="shared" si="9"/>
        <v>30.735465017499745</v>
      </c>
      <c r="Z75" s="27">
        <f t="shared" si="14"/>
        <v>0.8020450761403362</v>
      </c>
      <c r="AA75" s="62">
        <v>881569</v>
      </c>
      <c r="AB75" s="58">
        <f t="shared" si="15"/>
        <v>29.955791905943116</v>
      </c>
      <c r="AC75" s="62">
        <v>103663</v>
      </c>
      <c r="AD75" s="58">
        <f t="shared" si="16"/>
        <v>3.5224778279927964</v>
      </c>
      <c r="AE75" s="27">
        <f t="shared" si="17"/>
        <v>0.11758920742448975</v>
      </c>
      <c r="AF75" s="62">
        <v>56045</v>
      </c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1:105" ht="12.75">
      <c r="A76" s="2"/>
      <c r="B76" s="4"/>
      <c r="C76" s="2"/>
      <c r="D76" s="2"/>
      <c r="E76" s="2"/>
      <c r="F76" s="2"/>
      <c r="G76" s="172"/>
      <c r="H76" s="2"/>
      <c r="I76" s="172"/>
      <c r="J76" s="172"/>
      <c r="M76" s="172"/>
      <c r="O76" s="172"/>
      <c r="P76" s="172"/>
      <c r="Q76" s="173"/>
      <c r="R76" s="173"/>
      <c r="S76" s="173"/>
      <c r="T76" s="173"/>
      <c r="U76" s="8"/>
      <c r="W76" s="173"/>
      <c r="X76" s="173"/>
      <c r="AA76" s="173"/>
      <c r="AC76" s="173"/>
      <c r="AF76" s="173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1:105" ht="12.75">
      <c r="A77" s="2"/>
      <c r="B77" s="4"/>
      <c r="C77" s="2"/>
      <c r="D77" s="2"/>
      <c r="E77" s="2"/>
      <c r="F77" s="2"/>
      <c r="G77" s="172"/>
      <c r="H77" s="2"/>
      <c r="I77" s="172"/>
      <c r="J77" s="172"/>
      <c r="M77" s="172"/>
      <c r="O77" s="172"/>
      <c r="P77" s="172"/>
      <c r="Q77" s="178">
        <f>SUM(Q12:Q75)</f>
        <v>361923</v>
      </c>
      <c r="R77" s="178">
        <f>SUM(R12:R75)</f>
        <v>1045518</v>
      </c>
      <c r="S77" s="178">
        <f>SUM(S12:S75)</f>
        <v>1465323</v>
      </c>
      <c r="T77" s="178">
        <f>SUM(T12:T75)</f>
        <v>515132</v>
      </c>
      <c r="U77" s="178">
        <f>SUM(U12:U75)</f>
        <v>3387896</v>
      </c>
      <c r="W77" s="178"/>
      <c r="X77" s="179"/>
      <c r="Y77" s="67"/>
      <c r="Z77" s="251">
        <f>AVERAGE(Z12:Z75)</f>
        <v>0.6038280740037254</v>
      </c>
      <c r="AA77" s="173"/>
      <c r="AC77" s="250">
        <f>SUM(AC12:AC76)</f>
        <v>656730</v>
      </c>
      <c r="AE77" s="251">
        <f>AVERAGE(AE12:AE75)</f>
        <v>0.17738984822003057</v>
      </c>
      <c r="AF77" s="173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</row>
    <row r="78" spans="1:105" ht="12.75">
      <c r="A78" s="2"/>
      <c r="B78" s="4"/>
      <c r="C78" s="2"/>
      <c r="D78" s="2"/>
      <c r="E78" s="2"/>
      <c r="F78" s="2"/>
      <c r="G78" s="172"/>
      <c r="H78" s="2"/>
      <c r="I78" s="172"/>
      <c r="J78" s="172"/>
      <c r="M78" s="172"/>
      <c r="O78" s="172"/>
      <c r="P78" s="172"/>
      <c r="Q78" s="173"/>
      <c r="R78" s="173"/>
      <c r="S78" s="173"/>
      <c r="T78" s="173"/>
      <c r="U78" s="8"/>
      <c r="W78" s="173"/>
      <c r="X78" s="173"/>
      <c r="AA78" s="173"/>
      <c r="AC78" s="173"/>
      <c r="AF78" s="173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1:105" ht="12.75">
      <c r="A79" s="2"/>
      <c r="B79" s="4"/>
      <c r="C79" s="2"/>
      <c r="D79" s="2"/>
      <c r="E79" s="2"/>
      <c r="F79" s="2"/>
      <c r="G79" s="172"/>
      <c r="H79" s="2"/>
      <c r="I79" s="172"/>
      <c r="J79" s="172"/>
      <c r="M79" s="172"/>
      <c r="O79" s="172"/>
      <c r="P79" s="172"/>
      <c r="Q79" s="173"/>
      <c r="R79" s="173"/>
      <c r="S79" s="173"/>
      <c r="T79" s="173"/>
      <c r="U79" s="8"/>
      <c r="W79" s="173"/>
      <c r="X79" s="173"/>
      <c r="AA79" s="173"/>
      <c r="AC79" s="173"/>
      <c r="AF79" s="173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</row>
    <row r="80" spans="1:105" ht="12.75">
      <c r="A80" s="2"/>
      <c r="B80" s="4"/>
      <c r="C80" s="2"/>
      <c r="D80" s="2"/>
      <c r="E80" s="2"/>
      <c r="F80" s="2"/>
      <c r="G80" s="172"/>
      <c r="H80" s="2"/>
      <c r="I80" s="172"/>
      <c r="J80" s="172"/>
      <c r="M80" s="172"/>
      <c r="O80" s="172"/>
      <c r="P80" s="172"/>
      <c r="Q80" s="173"/>
      <c r="R80" s="173"/>
      <c r="S80" s="173"/>
      <c r="T80" s="173"/>
      <c r="U80" s="8"/>
      <c r="W80" s="173"/>
      <c r="X80" s="173"/>
      <c r="AA80" s="173"/>
      <c r="AC80" s="173"/>
      <c r="AF80" s="173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</row>
    <row r="81" spans="1:105" ht="12.75">
      <c r="A81" s="2"/>
      <c r="B81" s="4"/>
      <c r="C81" s="2"/>
      <c r="D81" s="2"/>
      <c r="E81" s="2"/>
      <c r="F81" s="2"/>
      <c r="G81" s="172"/>
      <c r="H81" s="2"/>
      <c r="I81" s="172"/>
      <c r="J81" s="172"/>
      <c r="M81" s="172"/>
      <c r="O81" s="172"/>
      <c r="P81" s="172"/>
      <c r="Q81" s="173"/>
      <c r="R81" s="173"/>
      <c r="S81" s="173"/>
      <c r="T81" s="173"/>
      <c r="U81" s="8"/>
      <c r="W81" s="173"/>
      <c r="X81" s="173"/>
      <c r="AA81" s="173"/>
      <c r="AC81" s="173"/>
      <c r="AF81" s="173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</row>
    <row r="82" spans="1:105" ht="12.75">
      <c r="A82" s="2"/>
      <c r="B82" s="4"/>
      <c r="C82" s="2"/>
      <c r="D82" s="2"/>
      <c r="E82" s="2"/>
      <c r="F82" s="2"/>
      <c r="G82" s="172"/>
      <c r="H82" s="2"/>
      <c r="I82" s="172"/>
      <c r="J82" s="172"/>
      <c r="M82" s="172"/>
      <c r="O82" s="172"/>
      <c r="P82" s="172"/>
      <c r="Q82" s="173"/>
      <c r="R82" s="173"/>
      <c r="S82" s="173"/>
      <c r="T82" s="173"/>
      <c r="U82" s="8"/>
      <c r="W82" s="173"/>
      <c r="X82" s="173"/>
      <c r="AA82" s="173"/>
      <c r="AC82" s="173"/>
      <c r="AF82" s="173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</row>
    <row r="83" spans="1:105" ht="12.75">
      <c r="A83" s="2"/>
      <c r="B83" s="4"/>
      <c r="C83" s="2"/>
      <c r="D83" s="2"/>
      <c r="E83" s="2"/>
      <c r="F83" s="2"/>
      <c r="G83" s="172"/>
      <c r="H83" s="2"/>
      <c r="I83" s="172"/>
      <c r="J83" s="172"/>
      <c r="M83" s="172"/>
      <c r="O83" s="172"/>
      <c r="P83" s="172"/>
      <c r="Q83" s="173"/>
      <c r="R83" s="173"/>
      <c r="S83" s="173"/>
      <c r="T83" s="173"/>
      <c r="U83" s="8"/>
      <c r="W83" s="173"/>
      <c r="X83" s="173"/>
      <c r="AA83" s="173"/>
      <c r="AC83" s="173"/>
      <c r="AF83" s="173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</row>
    <row r="84" spans="1:105" ht="12.75">
      <c r="A84" s="2"/>
      <c r="B84" s="4"/>
      <c r="C84" s="2"/>
      <c r="D84" s="2"/>
      <c r="E84" s="2"/>
      <c r="F84" s="2"/>
      <c r="G84" s="172"/>
      <c r="H84" s="2"/>
      <c r="I84" s="172"/>
      <c r="J84" s="172"/>
      <c r="M84" s="172"/>
      <c r="O84" s="172"/>
      <c r="P84" s="172"/>
      <c r="Q84" s="173"/>
      <c r="R84" s="173"/>
      <c r="S84" s="173"/>
      <c r="T84" s="173"/>
      <c r="U84" s="8"/>
      <c r="W84" s="173"/>
      <c r="X84" s="173"/>
      <c r="AA84" s="173"/>
      <c r="AC84" s="173"/>
      <c r="AF84" s="173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</row>
    <row r="85" spans="1:105" ht="12.75">
      <c r="A85" s="2"/>
      <c r="B85" s="4"/>
      <c r="C85" s="2"/>
      <c r="D85" s="2"/>
      <c r="E85" s="2"/>
      <c r="F85" s="2"/>
      <c r="G85" s="172"/>
      <c r="H85" s="2"/>
      <c r="I85" s="172"/>
      <c r="J85" s="172"/>
      <c r="M85" s="172"/>
      <c r="O85" s="172"/>
      <c r="P85" s="172"/>
      <c r="Q85" s="173"/>
      <c r="R85" s="173"/>
      <c r="S85" s="173"/>
      <c r="T85" s="173"/>
      <c r="U85" s="8"/>
      <c r="W85" s="173"/>
      <c r="X85" s="173"/>
      <c r="AA85" s="173"/>
      <c r="AC85" s="173"/>
      <c r="AF85" s="173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</row>
    <row r="86" spans="1:105" ht="12.75">
      <c r="A86" s="2"/>
      <c r="B86" s="4"/>
      <c r="C86" s="2"/>
      <c r="D86" s="2"/>
      <c r="E86" s="2"/>
      <c r="F86" s="2"/>
      <c r="G86" s="172"/>
      <c r="H86" s="2"/>
      <c r="I86" s="172"/>
      <c r="J86" s="172"/>
      <c r="M86" s="172"/>
      <c r="O86" s="172"/>
      <c r="P86" s="172"/>
      <c r="Q86" s="173"/>
      <c r="R86" s="173"/>
      <c r="S86" s="173"/>
      <c r="T86" s="173"/>
      <c r="U86" s="8"/>
      <c r="W86" s="173"/>
      <c r="X86" s="173"/>
      <c r="AA86" s="173"/>
      <c r="AC86" s="173"/>
      <c r="AF86" s="173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</row>
    <row r="87" spans="1:105" ht="12.75">
      <c r="A87" s="2"/>
      <c r="B87" s="4"/>
      <c r="C87" s="2"/>
      <c r="D87" s="2"/>
      <c r="E87" s="2"/>
      <c r="F87" s="2"/>
      <c r="G87" s="172"/>
      <c r="H87" s="2"/>
      <c r="I87" s="172"/>
      <c r="J87" s="172"/>
      <c r="M87" s="172"/>
      <c r="O87" s="172"/>
      <c r="P87" s="172"/>
      <c r="Q87" s="173"/>
      <c r="R87" s="173"/>
      <c r="S87" s="173"/>
      <c r="T87" s="173"/>
      <c r="U87" s="8"/>
      <c r="W87" s="173"/>
      <c r="X87" s="173"/>
      <c r="AA87" s="173"/>
      <c r="AC87" s="173"/>
      <c r="AF87" s="173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</row>
    <row r="88" spans="1:105" ht="12.75">
      <c r="A88" s="2"/>
      <c r="B88" s="4"/>
      <c r="C88" s="2"/>
      <c r="D88" s="2"/>
      <c r="E88" s="2"/>
      <c r="F88" s="2"/>
      <c r="G88" s="172"/>
      <c r="H88" s="2"/>
      <c r="I88" s="172"/>
      <c r="J88" s="172"/>
      <c r="M88" s="172"/>
      <c r="O88" s="172"/>
      <c r="P88" s="172"/>
      <c r="Q88" s="173"/>
      <c r="R88" s="173"/>
      <c r="S88" s="173"/>
      <c r="T88" s="173"/>
      <c r="U88" s="8"/>
      <c r="W88" s="173"/>
      <c r="X88" s="173"/>
      <c r="AA88" s="173"/>
      <c r="AC88" s="173"/>
      <c r="AF88" s="173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</row>
    <row r="89" spans="1:105" ht="12.75">
      <c r="A89" s="2"/>
      <c r="B89" s="4"/>
      <c r="C89" s="2"/>
      <c r="D89" s="2"/>
      <c r="E89" s="2"/>
      <c r="F89" s="2"/>
      <c r="G89" s="172"/>
      <c r="H89" s="2"/>
      <c r="I89" s="172"/>
      <c r="J89" s="172"/>
      <c r="M89" s="172"/>
      <c r="O89" s="172"/>
      <c r="P89" s="172"/>
      <c r="Q89" s="173"/>
      <c r="R89" s="173"/>
      <c r="S89" s="173"/>
      <c r="T89" s="173"/>
      <c r="U89" s="8"/>
      <c r="W89" s="173"/>
      <c r="X89" s="173"/>
      <c r="AA89" s="173"/>
      <c r="AC89" s="173"/>
      <c r="AF89" s="173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</row>
    <row r="90" spans="1:105" ht="12.75">
      <c r="A90" s="2"/>
      <c r="B90" s="4"/>
      <c r="C90" s="2"/>
      <c r="D90" s="2"/>
      <c r="E90" s="2"/>
      <c r="F90" s="2"/>
      <c r="G90" s="172"/>
      <c r="H90" s="2"/>
      <c r="I90" s="172"/>
      <c r="J90" s="172"/>
      <c r="M90" s="172"/>
      <c r="O90" s="172"/>
      <c r="P90" s="172"/>
      <c r="Q90" s="173"/>
      <c r="R90" s="173"/>
      <c r="S90" s="173"/>
      <c r="T90" s="173"/>
      <c r="U90" s="8"/>
      <c r="W90" s="173"/>
      <c r="X90" s="173"/>
      <c r="AA90" s="173"/>
      <c r="AC90" s="173"/>
      <c r="AF90" s="173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</row>
  </sheetData>
  <sheetProtection/>
  <mergeCells count="5">
    <mergeCell ref="Q4:Z4"/>
    <mergeCell ref="AA5:AF5"/>
    <mergeCell ref="G6:L6"/>
    <mergeCell ref="M5:P5"/>
    <mergeCell ref="Q6:V6"/>
  </mergeCells>
  <printOptions/>
  <pageMargins left="0.75" right="0.75" top="1" bottom="1" header="0.5" footer="0.5"/>
  <pageSetup horizontalDpi="300" verticalDpi="300" orientation="landscape" scale="48" r:id="rId1"/>
  <headerFooter alignWithMargins="0">
    <oddFooter>&amp;CPage &amp;P of &amp;N</oddFooter>
  </headerFooter>
  <rowBreaks count="1" manualBreakCount="1">
    <brk id="47" max="255" man="1"/>
  </rowBreaks>
  <colBreaks count="1" manualBreakCount="1">
    <brk id="26" max="8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Z48"/>
  <sheetViews>
    <sheetView zoomScalePageLayoutView="0" workbookViewId="0" topLeftCell="A1">
      <pane xSplit="2" ySplit="12" topLeftCell="Y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G14" sqref="AG14"/>
    </sheetView>
  </sheetViews>
  <sheetFormatPr defaultColWidth="9.140625" defaultRowHeight="12.75"/>
  <cols>
    <col min="31" max="31" width="11.00390625" style="0" bestFit="1" customWidth="1"/>
    <col min="32" max="32" width="11.28125" style="0" bestFit="1" customWidth="1"/>
    <col min="33" max="33" width="11.421875" style="0" customWidth="1"/>
    <col min="34" max="34" width="11.28125" style="0" bestFit="1" customWidth="1"/>
    <col min="35" max="35" width="11.28125" style="0" customWidth="1"/>
    <col min="36" max="36" width="11.28125" style="0" bestFit="1" customWidth="1"/>
    <col min="39" max="39" width="10.140625" style="0" bestFit="1" customWidth="1"/>
    <col min="41" max="41" width="9.28125" style="0" bestFit="1" customWidth="1"/>
    <col min="42" max="42" width="10.7109375" style="0" bestFit="1" customWidth="1"/>
    <col min="51" max="51" width="10.140625" style="0" bestFit="1" customWidth="1"/>
  </cols>
  <sheetData>
    <row r="1" spans="1:52" ht="12.75">
      <c r="A1" s="142" t="s">
        <v>212</v>
      </c>
      <c r="B1" s="142"/>
      <c r="C1" s="142"/>
      <c r="D1" s="142"/>
      <c r="E1" s="142"/>
      <c r="J1" s="3"/>
      <c r="S1" s="1"/>
      <c r="T1" s="3"/>
      <c r="Z1" s="126"/>
      <c r="AA1" s="5"/>
      <c r="AB1" s="5"/>
      <c r="AC1" s="5"/>
      <c r="AD1" s="5"/>
      <c r="AE1" s="203"/>
      <c r="AF1" s="203"/>
      <c r="AG1" s="203"/>
      <c r="AH1" s="203"/>
      <c r="AI1" s="203"/>
      <c r="AJ1" s="28"/>
      <c r="AK1" s="154"/>
      <c r="AL1" s="203"/>
      <c r="AN1" s="154"/>
      <c r="AO1" s="154"/>
      <c r="AQ1" s="154"/>
      <c r="AS1" s="154"/>
      <c r="AT1" s="154"/>
      <c r="AY1" s="204"/>
      <c r="AZ1" s="128"/>
    </row>
    <row r="2" spans="1:52" ht="12.75">
      <c r="A2" s="142" t="s">
        <v>213</v>
      </c>
      <c r="B2" s="142"/>
      <c r="C2" s="142"/>
      <c r="D2" s="142"/>
      <c r="E2" s="142"/>
      <c r="J2" s="3"/>
      <c r="S2" s="1"/>
      <c r="T2" s="3"/>
      <c r="Z2" s="126"/>
      <c r="AA2" s="5"/>
      <c r="AB2" s="5"/>
      <c r="AC2" s="5"/>
      <c r="AD2" s="5"/>
      <c r="AE2" s="203"/>
      <c r="AF2" s="203"/>
      <c r="AG2" s="203"/>
      <c r="AH2" s="203"/>
      <c r="AI2" s="203"/>
      <c r="AJ2" s="28"/>
      <c r="AK2" s="154"/>
      <c r="AL2" s="203"/>
      <c r="AN2" s="154"/>
      <c r="AO2" s="154"/>
      <c r="AQ2" s="154"/>
      <c r="AS2" s="154"/>
      <c r="AT2" s="154"/>
      <c r="AY2" s="204"/>
      <c r="AZ2" s="128"/>
    </row>
    <row r="3" spans="1:52" ht="13.5" thickBot="1">
      <c r="A3" s="28" t="s">
        <v>272</v>
      </c>
      <c r="B3" s="142"/>
      <c r="C3" s="142"/>
      <c r="D3" s="193"/>
      <c r="E3" s="142"/>
      <c r="J3" s="3"/>
      <c r="S3" s="1"/>
      <c r="T3" s="3"/>
      <c r="Z3" s="126"/>
      <c r="AA3" s="5"/>
      <c r="AB3" s="5"/>
      <c r="AC3" s="5"/>
      <c r="AD3" s="5"/>
      <c r="AE3" s="203"/>
      <c r="AF3" s="203"/>
      <c r="AG3" s="203"/>
      <c r="AH3" s="203"/>
      <c r="AI3" s="203"/>
      <c r="AJ3" s="28"/>
      <c r="AK3" s="154"/>
      <c r="AL3" s="203"/>
      <c r="AN3" s="154"/>
      <c r="AO3" s="154"/>
      <c r="AQ3" s="154"/>
      <c r="AS3" s="154"/>
      <c r="AT3" s="154"/>
      <c r="AY3" s="204"/>
      <c r="AZ3" s="128"/>
    </row>
    <row r="4" spans="1:52" ht="13.5" thickBot="1">
      <c r="A4" s="142"/>
      <c r="B4" s="142"/>
      <c r="C4" s="142"/>
      <c r="D4" s="142"/>
      <c r="E4" s="142"/>
      <c r="G4" s="361"/>
      <c r="H4" s="361"/>
      <c r="I4" s="361"/>
      <c r="J4" s="361"/>
      <c r="K4" s="361"/>
      <c r="L4" s="4"/>
      <c r="M4" s="4"/>
      <c r="N4" s="4"/>
      <c r="O4" s="4"/>
      <c r="S4" s="1"/>
      <c r="T4" s="3"/>
      <c r="Z4" s="201"/>
      <c r="AA4" s="5"/>
      <c r="AB4" s="5"/>
      <c r="AC4" s="5"/>
      <c r="AD4" s="5"/>
      <c r="AE4" s="205"/>
      <c r="AF4" s="206"/>
      <c r="AG4" s="206" t="s">
        <v>172</v>
      </c>
      <c r="AH4" s="206"/>
      <c r="AI4" s="206"/>
      <c r="AJ4" s="167"/>
      <c r="AK4" s="195"/>
      <c r="AL4" s="206"/>
      <c r="AM4" s="108"/>
      <c r="AN4" s="195"/>
      <c r="AO4" s="196"/>
      <c r="AQ4" s="154"/>
      <c r="AS4" s="154"/>
      <c r="AT4" s="154"/>
      <c r="AY4" s="204"/>
      <c r="AZ4" s="128"/>
    </row>
    <row r="5" spans="1:52" ht="13.5" thickBot="1">
      <c r="A5" s="194"/>
      <c r="B5" s="142"/>
      <c r="C5" s="142"/>
      <c r="D5" s="142"/>
      <c r="E5" s="142"/>
      <c r="I5" s="3"/>
      <c r="J5" s="3"/>
      <c r="L5" s="362" t="s">
        <v>141</v>
      </c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75"/>
      <c r="AD5" s="8"/>
      <c r="AE5" s="203"/>
      <c r="AF5" s="203"/>
      <c r="AG5" s="203"/>
      <c r="AH5" s="203"/>
      <c r="AI5" s="203"/>
      <c r="AJ5" s="28"/>
      <c r="AK5" s="154"/>
      <c r="AL5" s="203"/>
      <c r="AN5" s="154"/>
      <c r="AO5" s="154"/>
      <c r="AP5" s="114"/>
      <c r="AQ5" s="198"/>
      <c r="AR5" s="112" t="s">
        <v>173</v>
      </c>
      <c r="AS5" s="198"/>
      <c r="AT5" s="199"/>
      <c r="AY5" s="204"/>
      <c r="AZ5" s="128"/>
    </row>
    <row r="6" spans="1:52" ht="13.5" thickBot="1">
      <c r="A6" s="142"/>
      <c r="B6" s="193"/>
      <c r="C6" s="193"/>
      <c r="D6" s="193"/>
      <c r="E6" s="193"/>
      <c r="F6" s="192"/>
      <c r="G6" s="362" t="s">
        <v>75</v>
      </c>
      <c r="H6" s="363"/>
      <c r="I6" s="363"/>
      <c r="J6" s="363"/>
      <c r="K6" s="375"/>
      <c r="L6" s="4"/>
      <c r="M6" s="4"/>
      <c r="N6" s="4"/>
      <c r="O6" s="4"/>
      <c r="S6" s="1"/>
      <c r="T6" s="154"/>
      <c r="Z6" s="126"/>
      <c r="AA6" s="5"/>
      <c r="AB6" s="5"/>
      <c r="AC6" s="5"/>
      <c r="AD6" s="5"/>
      <c r="AE6" s="205"/>
      <c r="AF6" s="206"/>
      <c r="AG6" s="206" t="s">
        <v>174</v>
      </c>
      <c r="AH6" s="206"/>
      <c r="AI6" s="206"/>
      <c r="AJ6" s="167"/>
      <c r="AK6" s="196"/>
      <c r="AL6" s="203"/>
      <c r="AN6" s="154"/>
      <c r="AO6" s="154"/>
      <c r="AQ6" s="154"/>
      <c r="AS6" s="154"/>
      <c r="AT6" s="154"/>
      <c r="AY6" s="204"/>
      <c r="AZ6" s="128"/>
    </row>
    <row r="7" spans="1:52" ht="12.75">
      <c r="A7" s="142"/>
      <c r="B7" s="142"/>
      <c r="C7" s="142"/>
      <c r="D7" s="142"/>
      <c r="E7" s="142"/>
      <c r="F7" s="2"/>
      <c r="G7" s="4"/>
      <c r="H7" s="4"/>
      <c r="I7" s="4"/>
      <c r="J7" s="202"/>
      <c r="K7" s="4"/>
      <c r="L7" s="4"/>
      <c r="M7" s="4"/>
      <c r="N7" s="4"/>
      <c r="O7" s="4"/>
      <c r="S7" s="1"/>
      <c r="T7" s="154"/>
      <c r="Z7" s="126"/>
      <c r="AA7" s="5"/>
      <c r="AB7" s="5"/>
      <c r="AC7" s="5"/>
      <c r="AD7" s="5"/>
      <c r="AE7" s="207"/>
      <c r="AF7" s="207"/>
      <c r="AG7" s="207"/>
      <c r="AH7" s="207"/>
      <c r="AI7" s="207"/>
      <c r="AJ7" s="37"/>
      <c r="AK7" s="197"/>
      <c r="AL7" s="203"/>
      <c r="AN7" s="154"/>
      <c r="AO7" s="154"/>
      <c r="AQ7" s="154"/>
      <c r="AS7" s="154"/>
      <c r="AT7" s="154"/>
      <c r="AY7" s="204"/>
      <c r="AZ7" s="128"/>
    </row>
    <row r="8" spans="1:52" ht="12.75">
      <c r="A8" s="208">
        <v>1.29</v>
      </c>
      <c r="B8" s="208"/>
      <c r="C8" s="208">
        <v>1.21</v>
      </c>
      <c r="D8" s="208">
        <v>1.22</v>
      </c>
      <c r="E8" s="209">
        <v>1.23</v>
      </c>
      <c r="F8" s="210"/>
      <c r="G8" s="210" t="s">
        <v>176</v>
      </c>
      <c r="H8" s="210" t="s">
        <v>177</v>
      </c>
      <c r="I8" s="210">
        <v>2.26</v>
      </c>
      <c r="J8" s="208"/>
      <c r="K8" s="211">
        <v>2.32</v>
      </c>
      <c r="L8" s="210">
        <v>3.3</v>
      </c>
      <c r="M8" s="210">
        <v>3.5</v>
      </c>
      <c r="N8" s="210">
        <v>3.8</v>
      </c>
      <c r="O8" s="212" t="s">
        <v>210</v>
      </c>
      <c r="P8" s="210">
        <v>3.49</v>
      </c>
      <c r="Q8" s="211">
        <v>3.5</v>
      </c>
      <c r="R8" s="210">
        <v>3.51</v>
      </c>
      <c r="S8" s="213" t="s">
        <v>178</v>
      </c>
      <c r="T8" s="214"/>
      <c r="U8" s="210">
        <v>4.14</v>
      </c>
      <c r="V8" s="210">
        <v>4.15</v>
      </c>
      <c r="W8" s="215">
        <v>5.4</v>
      </c>
      <c r="X8" s="210">
        <v>5.6</v>
      </c>
      <c r="Y8" s="210">
        <v>5.7</v>
      </c>
      <c r="Z8" s="216">
        <v>8.6</v>
      </c>
      <c r="AA8" s="211">
        <v>9.24</v>
      </c>
      <c r="AB8" s="211">
        <v>9.25</v>
      </c>
      <c r="AC8" s="210">
        <v>9.26</v>
      </c>
      <c r="AD8" s="210">
        <v>10.3</v>
      </c>
      <c r="AE8" s="203"/>
      <c r="AF8" s="203"/>
      <c r="AG8" s="203"/>
      <c r="AH8" s="203"/>
      <c r="AI8" s="203"/>
      <c r="AJ8" s="208">
        <v>11.2</v>
      </c>
      <c r="AK8" s="208"/>
      <c r="AL8" s="217">
        <v>11.8</v>
      </c>
      <c r="AM8" s="211">
        <v>11.2</v>
      </c>
      <c r="AN8" s="208"/>
      <c r="AO8" s="208"/>
      <c r="AP8" s="210">
        <v>12.31</v>
      </c>
      <c r="AQ8" s="208"/>
      <c r="AR8" s="210">
        <v>12.9</v>
      </c>
      <c r="AS8" s="208"/>
      <c r="AT8" s="208"/>
      <c r="AU8" s="210" t="s">
        <v>179</v>
      </c>
      <c r="AV8" s="210">
        <v>6.1</v>
      </c>
      <c r="AW8" s="210" t="s">
        <v>180</v>
      </c>
      <c r="AX8" s="210">
        <v>6.12</v>
      </c>
      <c r="AY8" s="218">
        <v>12.3</v>
      </c>
      <c r="AZ8" s="216">
        <v>12.4</v>
      </c>
    </row>
    <row r="9" spans="1:52" ht="12.75">
      <c r="A9" s="208"/>
      <c r="B9" s="208"/>
      <c r="C9" s="208"/>
      <c r="D9" s="208"/>
      <c r="E9" s="208"/>
      <c r="F9" s="210"/>
      <c r="G9" s="219" t="s">
        <v>73</v>
      </c>
      <c r="H9" s="219" t="s">
        <v>76</v>
      </c>
      <c r="I9" s="219" t="s">
        <v>131</v>
      </c>
      <c r="J9" s="220" t="s">
        <v>75</v>
      </c>
      <c r="K9" s="210"/>
      <c r="L9" s="219" t="s">
        <v>204</v>
      </c>
      <c r="M9" s="219" t="s">
        <v>80</v>
      </c>
      <c r="N9" s="219" t="s">
        <v>204</v>
      </c>
      <c r="O9" s="219" t="s">
        <v>80</v>
      </c>
      <c r="P9" s="219"/>
      <c r="Q9" s="219" t="s">
        <v>85</v>
      </c>
      <c r="R9" s="219" t="s">
        <v>132</v>
      </c>
      <c r="S9" s="213" t="s">
        <v>131</v>
      </c>
      <c r="T9" s="220" t="s">
        <v>87</v>
      </c>
      <c r="U9" s="219" t="s">
        <v>88</v>
      </c>
      <c r="V9" s="219" t="s">
        <v>88</v>
      </c>
      <c r="W9" s="48"/>
      <c r="X9" s="219" t="s">
        <v>181</v>
      </c>
      <c r="Y9" s="219"/>
      <c r="Z9" s="221" t="s">
        <v>136</v>
      </c>
      <c r="AA9" s="219"/>
      <c r="AB9" s="219" t="s">
        <v>94</v>
      </c>
      <c r="AC9" s="219" t="s">
        <v>96</v>
      </c>
      <c r="AD9" s="219" t="s">
        <v>182</v>
      </c>
      <c r="AE9" s="222"/>
      <c r="AF9" s="222"/>
      <c r="AG9" s="222"/>
      <c r="AH9" s="222"/>
      <c r="AI9" s="351" t="s">
        <v>217</v>
      </c>
      <c r="AJ9" s="220" t="s">
        <v>80</v>
      </c>
      <c r="AK9" s="220" t="s">
        <v>102</v>
      </c>
      <c r="AL9" s="222" t="s">
        <v>105</v>
      </c>
      <c r="AM9" s="219" t="s">
        <v>80</v>
      </c>
      <c r="AN9" s="220"/>
      <c r="AO9" s="220" t="s">
        <v>110</v>
      </c>
      <c r="AP9" s="219" t="s">
        <v>80</v>
      </c>
      <c r="AQ9" s="220"/>
      <c r="AR9" s="219" t="s">
        <v>80</v>
      </c>
      <c r="AS9" s="220"/>
      <c r="AT9" s="220" t="s">
        <v>113</v>
      </c>
      <c r="AU9" s="219" t="s">
        <v>115</v>
      </c>
      <c r="AV9" s="220" t="s">
        <v>136</v>
      </c>
      <c r="AW9" s="220" t="s">
        <v>183</v>
      </c>
      <c r="AX9" s="220" t="s">
        <v>80</v>
      </c>
      <c r="AY9" s="223"/>
      <c r="AZ9" s="224"/>
    </row>
    <row r="10" spans="1:52" ht="12.75">
      <c r="A10" s="220" t="s">
        <v>69</v>
      </c>
      <c r="B10" s="220" t="s">
        <v>68</v>
      </c>
      <c r="C10" s="220" t="s">
        <v>70</v>
      </c>
      <c r="D10" s="220" t="s">
        <v>72</v>
      </c>
      <c r="E10" s="220" t="s">
        <v>70</v>
      </c>
      <c r="F10" s="210"/>
      <c r="G10" s="219" t="s">
        <v>74</v>
      </c>
      <c r="H10" s="219" t="s">
        <v>74</v>
      </c>
      <c r="I10" s="219" t="s">
        <v>80</v>
      </c>
      <c r="J10" s="220" t="s">
        <v>81</v>
      </c>
      <c r="K10" s="219" t="s">
        <v>80</v>
      </c>
      <c r="L10" s="219" t="s">
        <v>205</v>
      </c>
      <c r="M10" s="219" t="s">
        <v>205</v>
      </c>
      <c r="N10" s="219" t="s">
        <v>205</v>
      </c>
      <c r="O10" s="219" t="s">
        <v>205</v>
      </c>
      <c r="P10" s="219" t="s">
        <v>68</v>
      </c>
      <c r="Q10" s="219" t="s">
        <v>129</v>
      </c>
      <c r="R10" s="219" t="s">
        <v>175</v>
      </c>
      <c r="S10" s="213" t="s">
        <v>80</v>
      </c>
      <c r="T10" s="220" t="s">
        <v>81</v>
      </c>
      <c r="U10" s="219" t="s">
        <v>133</v>
      </c>
      <c r="V10" s="219" t="s">
        <v>133</v>
      </c>
      <c r="W10" s="48" t="s">
        <v>211</v>
      </c>
      <c r="X10" s="219" t="s">
        <v>184</v>
      </c>
      <c r="Y10" s="219" t="s">
        <v>89</v>
      </c>
      <c r="Z10" s="221" t="s">
        <v>91</v>
      </c>
      <c r="AA10" s="219" t="s">
        <v>92</v>
      </c>
      <c r="AB10" s="219" t="s">
        <v>137</v>
      </c>
      <c r="AC10" s="219" t="s">
        <v>94</v>
      </c>
      <c r="AD10" s="219" t="s">
        <v>185</v>
      </c>
      <c r="AE10" s="222"/>
      <c r="AF10" s="222"/>
      <c r="AG10" s="222" t="s">
        <v>98</v>
      </c>
      <c r="AH10" s="222" t="s">
        <v>100</v>
      </c>
      <c r="AI10" s="351" t="s">
        <v>218</v>
      </c>
      <c r="AJ10" s="220" t="s">
        <v>102</v>
      </c>
      <c r="AK10" s="220" t="s">
        <v>104</v>
      </c>
      <c r="AL10" s="222" t="s">
        <v>106</v>
      </c>
      <c r="AM10" s="219" t="s">
        <v>138</v>
      </c>
      <c r="AN10" s="220" t="s">
        <v>109</v>
      </c>
      <c r="AO10" s="220" t="s">
        <v>111</v>
      </c>
      <c r="AP10" s="219" t="s">
        <v>139</v>
      </c>
      <c r="AQ10" s="220" t="s">
        <v>109</v>
      </c>
      <c r="AR10" s="219" t="s">
        <v>127</v>
      </c>
      <c r="AS10" s="220" t="s">
        <v>109</v>
      </c>
      <c r="AT10" s="220" t="s">
        <v>114</v>
      </c>
      <c r="AU10" s="219" t="s">
        <v>116</v>
      </c>
      <c r="AV10" s="220" t="s">
        <v>186</v>
      </c>
      <c r="AW10" s="220" t="s">
        <v>187</v>
      </c>
      <c r="AX10" s="220" t="s">
        <v>188</v>
      </c>
      <c r="AY10" s="225" t="s">
        <v>80</v>
      </c>
      <c r="AZ10" s="226" t="s">
        <v>144</v>
      </c>
    </row>
    <row r="11" spans="1:52" ht="12.75">
      <c r="A11" s="220"/>
      <c r="B11" s="220"/>
      <c r="C11" s="220" t="s">
        <v>71</v>
      </c>
      <c r="D11" s="220" t="s">
        <v>68</v>
      </c>
      <c r="E11" s="220" t="s">
        <v>122</v>
      </c>
      <c r="F11" s="210"/>
      <c r="G11" s="219" t="s">
        <v>75</v>
      </c>
      <c r="H11" s="219" t="s">
        <v>75</v>
      </c>
      <c r="I11" s="219" t="s">
        <v>75</v>
      </c>
      <c r="J11" s="220" t="s">
        <v>82</v>
      </c>
      <c r="K11" s="219" t="s">
        <v>83</v>
      </c>
      <c r="L11" s="219" t="s">
        <v>206</v>
      </c>
      <c r="M11" s="219" t="s">
        <v>206</v>
      </c>
      <c r="N11" s="219" t="s">
        <v>207</v>
      </c>
      <c r="O11" s="219" t="s">
        <v>207</v>
      </c>
      <c r="P11" s="219" t="s">
        <v>84</v>
      </c>
      <c r="Q11" s="219" t="s">
        <v>130</v>
      </c>
      <c r="R11" s="219" t="s">
        <v>130</v>
      </c>
      <c r="S11" s="213" t="s">
        <v>86</v>
      </c>
      <c r="T11" s="220" t="s">
        <v>82</v>
      </c>
      <c r="U11" s="219" t="s">
        <v>189</v>
      </c>
      <c r="V11" s="219" t="s">
        <v>190</v>
      </c>
      <c r="W11" s="48" t="s">
        <v>84</v>
      </c>
      <c r="X11" s="219" t="s">
        <v>191</v>
      </c>
      <c r="Y11" s="219" t="s">
        <v>126</v>
      </c>
      <c r="Z11" s="221" t="s">
        <v>90</v>
      </c>
      <c r="AA11" s="219" t="s">
        <v>93</v>
      </c>
      <c r="AB11" s="219" t="s">
        <v>95</v>
      </c>
      <c r="AC11" s="219" t="s">
        <v>137</v>
      </c>
      <c r="AD11" s="219" t="s">
        <v>192</v>
      </c>
      <c r="AE11" s="222" t="s">
        <v>69</v>
      </c>
      <c r="AF11" s="222" t="s">
        <v>97</v>
      </c>
      <c r="AG11" s="222" t="s">
        <v>99</v>
      </c>
      <c r="AH11" s="222" t="s">
        <v>101</v>
      </c>
      <c r="AI11" s="351" t="s">
        <v>101</v>
      </c>
      <c r="AJ11" s="220" t="s">
        <v>103</v>
      </c>
      <c r="AK11" s="220" t="s">
        <v>82</v>
      </c>
      <c r="AL11" s="222" t="s">
        <v>107</v>
      </c>
      <c r="AM11" s="219" t="s">
        <v>108</v>
      </c>
      <c r="AN11" s="220" t="s">
        <v>82</v>
      </c>
      <c r="AO11" s="220" t="s">
        <v>108</v>
      </c>
      <c r="AP11" s="219" t="s">
        <v>112</v>
      </c>
      <c r="AQ11" s="220" t="s">
        <v>82</v>
      </c>
      <c r="AR11" s="219" t="s">
        <v>128</v>
      </c>
      <c r="AS11" s="220" t="s">
        <v>82</v>
      </c>
      <c r="AT11" s="220" t="s">
        <v>112</v>
      </c>
      <c r="AU11" s="219" t="s">
        <v>117</v>
      </c>
      <c r="AV11" s="220" t="s">
        <v>171</v>
      </c>
      <c r="AW11" s="220" t="s">
        <v>171</v>
      </c>
      <c r="AX11" s="220" t="s">
        <v>171</v>
      </c>
      <c r="AY11" s="225" t="s">
        <v>161</v>
      </c>
      <c r="AZ11" s="226" t="s">
        <v>162</v>
      </c>
    </row>
    <row r="12" spans="1:52" ht="12.75">
      <c r="A12" s="220"/>
      <c r="B12" s="220"/>
      <c r="C12" s="220"/>
      <c r="D12" s="220"/>
      <c r="E12" s="220"/>
      <c r="F12" s="210"/>
      <c r="G12" s="219"/>
      <c r="H12" s="219"/>
      <c r="I12" s="219"/>
      <c r="J12" s="220"/>
      <c r="K12" s="219"/>
      <c r="L12" s="219"/>
      <c r="M12" s="219"/>
      <c r="N12" s="219"/>
      <c r="O12" s="219"/>
      <c r="P12" s="219"/>
      <c r="Q12" s="219"/>
      <c r="R12" s="219"/>
      <c r="S12" s="213"/>
      <c r="T12" s="220"/>
      <c r="U12" s="219"/>
      <c r="V12" s="219"/>
      <c r="W12" s="219"/>
      <c r="X12" s="219"/>
      <c r="Y12" s="219"/>
      <c r="Z12" s="221"/>
      <c r="AA12" s="219"/>
      <c r="AB12" s="219"/>
      <c r="AC12" s="219"/>
      <c r="AD12" s="219"/>
      <c r="AE12" s="222"/>
      <c r="AF12" s="222"/>
      <c r="AG12" s="222"/>
      <c r="AH12" s="227"/>
      <c r="AI12" s="353" t="s">
        <v>193</v>
      </c>
      <c r="AJ12" s="220"/>
      <c r="AK12" s="220"/>
      <c r="AL12" s="222"/>
      <c r="AM12" s="219"/>
      <c r="AN12" s="220"/>
      <c r="AO12" s="220"/>
      <c r="AP12" s="219"/>
      <c r="AQ12" s="220"/>
      <c r="AR12" s="228"/>
      <c r="AS12" s="220"/>
      <c r="AT12" s="220"/>
      <c r="AU12" s="228"/>
      <c r="AV12" s="210"/>
      <c r="AW12" s="210"/>
      <c r="AX12" s="210"/>
      <c r="AY12" s="223"/>
      <c r="AZ12" s="224"/>
    </row>
    <row r="13" spans="1:52" ht="12.75">
      <c r="A13" s="28" t="s">
        <v>223</v>
      </c>
      <c r="B13" s="28" t="s">
        <v>224</v>
      </c>
      <c r="C13" s="229">
        <v>1126</v>
      </c>
      <c r="D13" s="229" t="s">
        <v>120</v>
      </c>
      <c r="E13" s="143" t="s">
        <v>124</v>
      </c>
      <c r="F13" s="210"/>
      <c r="G13" s="229">
        <v>6091</v>
      </c>
      <c r="H13" s="229">
        <v>4656</v>
      </c>
      <c r="I13" s="229">
        <v>11531</v>
      </c>
      <c r="J13" s="209">
        <f>I13/C13</f>
        <v>10.240674955595027</v>
      </c>
      <c r="K13" s="229">
        <v>1458</v>
      </c>
      <c r="L13" s="230">
        <v>77</v>
      </c>
      <c r="M13" s="230">
        <v>130</v>
      </c>
      <c r="N13" s="230">
        <v>1183</v>
      </c>
      <c r="O13" s="230">
        <v>2254</v>
      </c>
      <c r="P13" s="229">
        <v>12535</v>
      </c>
      <c r="Q13" s="229">
        <v>1126</v>
      </c>
      <c r="R13" s="229">
        <v>322</v>
      </c>
      <c r="S13" s="231">
        <v>21258</v>
      </c>
      <c r="T13" s="232">
        <f>S13/C13</f>
        <v>18.879218472468917</v>
      </c>
      <c r="U13" s="229">
        <v>4659</v>
      </c>
      <c r="V13" s="229">
        <v>2819</v>
      </c>
      <c r="W13" s="229">
        <v>4476</v>
      </c>
      <c r="X13" s="229">
        <v>2</v>
      </c>
      <c r="Y13" s="229">
        <v>1272</v>
      </c>
      <c r="Z13" s="209">
        <v>2705</v>
      </c>
      <c r="AA13" s="229">
        <v>1803</v>
      </c>
      <c r="AB13" s="219" t="s">
        <v>145</v>
      </c>
      <c r="AC13" s="20" t="s">
        <v>145</v>
      </c>
      <c r="AD13" s="219">
        <v>5</v>
      </c>
      <c r="AE13" s="233">
        <v>8971</v>
      </c>
      <c r="AF13" s="233">
        <v>15400</v>
      </c>
      <c r="AG13" s="165" t="s">
        <v>193</v>
      </c>
      <c r="AH13" s="165" t="s">
        <v>193</v>
      </c>
      <c r="AI13" s="165"/>
      <c r="AJ13" s="234">
        <f>SUM(AE13:AH13)</f>
        <v>24371</v>
      </c>
      <c r="AK13" s="235">
        <f aca="true" t="shared" si="0" ref="AK13:AK45">AJ13/C13</f>
        <v>21.643872113676732</v>
      </c>
      <c r="AL13" s="233">
        <v>2923</v>
      </c>
      <c r="AM13" s="233">
        <v>80472</v>
      </c>
      <c r="AN13" s="236">
        <f aca="true" t="shared" si="1" ref="AN13:AN45">AM13/C13</f>
        <v>71.46714031971581</v>
      </c>
      <c r="AO13" s="237">
        <f>AJ13/AM13</f>
        <v>0.30285068098220497</v>
      </c>
      <c r="AP13" s="204">
        <v>56482</v>
      </c>
      <c r="AQ13" s="238">
        <f aca="true" t="shared" si="2" ref="AQ13:AQ45">AP13/C13</f>
        <v>50.16163410301954</v>
      </c>
      <c r="AR13" s="233">
        <v>4421</v>
      </c>
      <c r="AS13" s="238">
        <f aca="true" t="shared" si="3" ref="AS13:AS45">AR13/C13</f>
        <v>3.9262877442273534</v>
      </c>
      <c r="AT13" s="237">
        <f>AR13/AP13</f>
        <v>0.07827272405368083</v>
      </c>
      <c r="AU13" s="239">
        <v>14952</v>
      </c>
      <c r="AV13" s="209">
        <v>24</v>
      </c>
      <c r="AW13" s="211">
        <v>1</v>
      </c>
      <c r="AX13" s="211">
        <v>3</v>
      </c>
      <c r="AY13" s="223">
        <v>23129</v>
      </c>
      <c r="AZ13" s="224">
        <v>2464</v>
      </c>
    </row>
    <row r="14" spans="1:52" ht="12.75">
      <c r="A14" s="28" t="s">
        <v>225</v>
      </c>
      <c r="B14" s="28" t="s">
        <v>226</v>
      </c>
      <c r="C14" s="229">
        <v>33585</v>
      </c>
      <c r="D14" s="143" t="s">
        <v>121</v>
      </c>
      <c r="E14" s="143" t="s">
        <v>273</v>
      </c>
      <c r="F14" s="210"/>
      <c r="G14" s="229">
        <v>49730</v>
      </c>
      <c r="H14" s="229">
        <v>24494</v>
      </c>
      <c r="I14" s="229">
        <v>87317</v>
      </c>
      <c r="J14" s="209">
        <f>I14/C14</f>
        <v>2.5998808992109574</v>
      </c>
      <c r="K14" s="229">
        <v>4750</v>
      </c>
      <c r="L14" s="230">
        <v>122</v>
      </c>
      <c r="M14" s="230">
        <v>189</v>
      </c>
      <c r="N14" s="230">
        <v>4096</v>
      </c>
      <c r="O14" s="230">
        <v>4848</v>
      </c>
      <c r="P14" s="229">
        <v>115602</v>
      </c>
      <c r="Q14" s="229">
        <v>12609</v>
      </c>
      <c r="R14" s="229">
        <v>2039</v>
      </c>
      <c r="S14" s="231">
        <v>123730</v>
      </c>
      <c r="T14" s="232">
        <f aca="true" t="shared" si="4" ref="T14:T45">S14/C14</f>
        <v>3.6840851570641657</v>
      </c>
      <c r="U14" s="229">
        <v>10554</v>
      </c>
      <c r="V14" s="229">
        <v>6801</v>
      </c>
      <c r="W14" s="229">
        <v>105888</v>
      </c>
      <c r="X14" s="229">
        <v>18</v>
      </c>
      <c r="Y14" s="229">
        <v>30234</v>
      </c>
      <c r="Z14" s="209">
        <v>56</v>
      </c>
      <c r="AA14" s="143" t="s">
        <v>193</v>
      </c>
      <c r="AB14" s="219" t="s">
        <v>145</v>
      </c>
      <c r="AC14" s="20" t="s">
        <v>146</v>
      </c>
      <c r="AD14" s="219">
        <v>9</v>
      </c>
      <c r="AE14" s="165" t="s">
        <v>193</v>
      </c>
      <c r="AF14" s="165" t="s">
        <v>193</v>
      </c>
      <c r="AG14" s="165" t="s">
        <v>193</v>
      </c>
      <c r="AH14" s="165" t="s">
        <v>193</v>
      </c>
      <c r="AI14" s="165">
        <v>540749</v>
      </c>
      <c r="AJ14" s="234">
        <f>SUM(AE14:AI14)</f>
        <v>540749</v>
      </c>
      <c r="AK14" s="235">
        <f t="shared" si="0"/>
        <v>16.100908143516452</v>
      </c>
      <c r="AL14" s="233">
        <v>21592</v>
      </c>
      <c r="AM14" s="233">
        <v>701368</v>
      </c>
      <c r="AN14" s="236">
        <f t="shared" si="1"/>
        <v>20.88337055232991</v>
      </c>
      <c r="AO14" s="237">
        <f aca="true" t="shared" si="5" ref="AO14:AO45">AJ14/AM14</f>
        <v>0.7709918331033067</v>
      </c>
      <c r="AP14" s="204">
        <v>714949</v>
      </c>
      <c r="AQ14" s="238">
        <f t="shared" si="2"/>
        <v>21.28774750632723</v>
      </c>
      <c r="AR14" s="233">
        <v>110654</v>
      </c>
      <c r="AS14" s="238">
        <f t="shared" si="3"/>
        <v>3.2947446776834894</v>
      </c>
      <c r="AT14" s="237">
        <f aca="true" t="shared" si="6" ref="AT14:AT45">AR14/AP14</f>
        <v>0.1547718788333154</v>
      </c>
      <c r="AU14" s="239">
        <v>63653</v>
      </c>
      <c r="AV14" s="209">
        <v>40</v>
      </c>
      <c r="AW14" s="211">
        <v>1</v>
      </c>
      <c r="AX14" s="211">
        <v>11</v>
      </c>
      <c r="AY14" s="223">
        <v>383264</v>
      </c>
      <c r="AZ14" s="224">
        <v>78641</v>
      </c>
    </row>
    <row r="15" spans="1:52" ht="12.75">
      <c r="A15" s="28" t="s">
        <v>225</v>
      </c>
      <c r="B15" s="28" t="s">
        <v>227</v>
      </c>
      <c r="C15" s="229">
        <v>1832</v>
      </c>
      <c r="D15" s="229" t="s">
        <v>120</v>
      </c>
      <c r="E15" s="143" t="s">
        <v>97</v>
      </c>
      <c r="F15" s="210"/>
      <c r="G15" s="229">
        <v>3878</v>
      </c>
      <c r="H15" s="229">
        <v>4572</v>
      </c>
      <c r="I15" s="229">
        <v>9614</v>
      </c>
      <c r="J15" s="209">
        <f aca="true" t="shared" si="7" ref="J15:J45">I15/C15</f>
        <v>5.247816593886463</v>
      </c>
      <c r="K15" s="229">
        <v>672</v>
      </c>
      <c r="L15" s="230">
        <v>67</v>
      </c>
      <c r="M15" s="230">
        <v>94</v>
      </c>
      <c r="N15" s="230">
        <v>1737</v>
      </c>
      <c r="O15" s="230">
        <v>2537</v>
      </c>
      <c r="P15" s="229">
        <v>6815</v>
      </c>
      <c r="Q15" s="229">
        <v>781</v>
      </c>
      <c r="R15" s="229">
        <v>103</v>
      </c>
      <c r="S15" s="231">
        <v>10686</v>
      </c>
      <c r="T15" s="232">
        <f t="shared" si="4"/>
        <v>5.83296943231441</v>
      </c>
      <c r="U15" s="229">
        <v>1937</v>
      </c>
      <c r="V15" s="229">
        <v>2192</v>
      </c>
      <c r="W15" s="229">
        <v>5137</v>
      </c>
      <c r="X15" s="229">
        <v>3</v>
      </c>
      <c r="Y15" s="229">
        <v>818</v>
      </c>
      <c r="Z15" s="209">
        <v>20</v>
      </c>
      <c r="AA15" s="229">
        <v>3900</v>
      </c>
      <c r="AB15" s="48" t="s">
        <v>145</v>
      </c>
      <c r="AC15" s="20" t="s">
        <v>146</v>
      </c>
      <c r="AD15" s="219">
        <v>9</v>
      </c>
      <c r="AE15" s="233">
        <v>8000</v>
      </c>
      <c r="AF15" s="165" t="s">
        <v>193</v>
      </c>
      <c r="AG15" s="233">
        <v>3000</v>
      </c>
      <c r="AH15" s="233">
        <v>16500</v>
      </c>
      <c r="AI15" s="233"/>
      <c r="AJ15" s="234">
        <f aca="true" t="shared" si="8" ref="AJ15:AJ20">SUM(AE15:AH15)</f>
        <v>27500</v>
      </c>
      <c r="AK15" s="235">
        <f t="shared" si="0"/>
        <v>15.010917030567686</v>
      </c>
      <c r="AL15" s="233">
        <v>223</v>
      </c>
      <c r="AM15" s="233">
        <v>45706</v>
      </c>
      <c r="AN15" s="236">
        <f t="shared" si="1"/>
        <v>24.94868995633188</v>
      </c>
      <c r="AO15" s="237">
        <f t="shared" si="5"/>
        <v>0.6016715529689757</v>
      </c>
      <c r="AP15" s="204">
        <v>52027</v>
      </c>
      <c r="AQ15" s="238">
        <f t="shared" si="2"/>
        <v>28.399017467248907</v>
      </c>
      <c r="AR15" s="233">
        <v>5707</v>
      </c>
      <c r="AS15" s="238">
        <f t="shared" si="3"/>
        <v>3.1151746724890828</v>
      </c>
      <c r="AT15" s="237">
        <f t="shared" si="6"/>
        <v>0.10969304399638649</v>
      </c>
      <c r="AU15" s="239">
        <v>10650</v>
      </c>
      <c r="AV15" s="209">
        <v>20</v>
      </c>
      <c r="AW15" s="211">
        <v>0.5</v>
      </c>
      <c r="AX15" s="211">
        <v>1.3</v>
      </c>
      <c r="AY15" s="223">
        <v>21372</v>
      </c>
      <c r="AZ15" s="224">
        <v>2441</v>
      </c>
    </row>
    <row r="16" spans="1:52" ht="12.75">
      <c r="A16" s="28" t="s">
        <v>223</v>
      </c>
      <c r="B16" s="28" t="s">
        <v>228</v>
      </c>
      <c r="C16" s="229">
        <v>2536</v>
      </c>
      <c r="D16" s="143" t="s">
        <v>120</v>
      </c>
      <c r="E16" s="143" t="s">
        <v>124</v>
      </c>
      <c r="F16" s="210"/>
      <c r="G16" s="229">
        <v>4041</v>
      </c>
      <c r="H16" s="229">
        <v>2197</v>
      </c>
      <c r="I16" s="229">
        <v>7041</v>
      </c>
      <c r="J16" s="209">
        <f t="shared" si="7"/>
        <v>2.7764195583596214</v>
      </c>
      <c r="K16" s="229">
        <v>571</v>
      </c>
      <c r="L16" s="230">
        <v>10</v>
      </c>
      <c r="M16" s="230">
        <v>15</v>
      </c>
      <c r="N16" s="230">
        <v>207</v>
      </c>
      <c r="O16" s="230">
        <v>261</v>
      </c>
      <c r="P16" s="229">
        <v>3675</v>
      </c>
      <c r="Q16" s="229">
        <v>420</v>
      </c>
      <c r="R16" s="229">
        <v>64</v>
      </c>
      <c r="S16" s="231">
        <v>6923</v>
      </c>
      <c r="T16" s="232">
        <f t="shared" si="4"/>
        <v>2.729889589905363</v>
      </c>
      <c r="U16" s="229">
        <v>2180</v>
      </c>
      <c r="V16" s="229">
        <v>535</v>
      </c>
      <c r="W16" s="229">
        <v>2355</v>
      </c>
      <c r="X16" s="229">
        <v>5</v>
      </c>
      <c r="Y16" s="229">
        <v>1104</v>
      </c>
      <c r="Z16" s="209">
        <v>25</v>
      </c>
      <c r="AA16" s="229">
        <v>1728</v>
      </c>
      <c r="AB16" s="48" t="s">
        <v>145</v>
      </c>
      <c r="AC16" s="20" t="s">
        <v>145</v>
      </c>
      <c r="AD16" s="219">
        <v>9</v>
      </c>
      <c r="AE16" s="233">
        <v>8971</v>
      </c>
      <c r="AF16" s="233">
        <v>10000</v>
      </c>
      <c r="AG16" s="165" t="s">
        <v>193</v>
      </c>
      <c r="AH16" s="165" t="s">
        <v>193</v>
      </c>
      <c r="AI16" s="233"/>
      <c r="AJ16" s="234">
        <f t="shared" si="8"/>
        <v>18971</v>
      </c>
      <c r="AK16" s="235">
        <f t="shared" si="0"/>
        <v>7.480678233438486</v>
      </c>
      <c r="AL16" s="233">
        <v>223</v>
      </c>
      <c r="AM16" s="233">
        <v>30197</v>
      </c>
      <c r="AN16" s="236">
        <f t="shared" si="1"/>
        <v>11.907334384858045</v>
      </c>
      <c r="AO16" s="237">
        <f t="shared" si="5"/>
        <v>0.628241216014836</v>
      </c>
      <c r="AP16" s="204">
        <v>33946</v>
      </c>
      <c r="AQ16" s="238">
        <f t="shared" si="2"/>
        <v>13.385646687697161</v>
      </c>
      <c r="AR16" s="233">
        <v>3771</v>
      </c>
      <c r="AS16" s="238">
        <f t="shared" si="3"/>
        <v>1.48698738170347</v>
      </c>
      <c r="AT16" s="237">
        <f t="shared" si="6"/>
        <v>0.11108819890414187</v>
      </c>
      <c r="AU16" s="239">
        <v>10156</v>
      </c>
      <c r="AV16" s="209">
        <v>28</v>
      </c>
      <c r="AW16" s="211">
        <v>1</v>
      </c>
      <c r="AX16" s="211">
        <v>1.2</v>
      </c>
      <c r="AY16" s="223">
        <v>12724</v>
      </c>
      <c r="AZ16" s="224">
        <v>1329</v>
      </c>
    </row>
    <row r="17" spans="1:52" ht="12.75">
      <c r="A17" s="28" t="s">
        <v>223</v>
      </c>
      <c r="B17" s="28" t="s">
        <v>12</v>
      </c>
      <c r="C17" s="208">
        <v>855</v>
      </c>
      <c r="D17" s="229" t="s">
        <v>120</v>
      </c>
      <c r="E17" s="229" t="s">
        <v>123</v>
      </c>
      <c r="F17" s="210"/>
      <c r="G17" s="229">
        <v>12462</v>
      </c>
      <c r="H17" s="229">
        <v>7741</v>
      </c>
      <c r="I17" s="229">
        <v>21215</v>
      </c>
      <c r="J17" s="209">
        <f t="shared" si="7"/>
        <v>24.81286549707602</v>
      </c>
      <c r="K17" s="229">
        <v>1186</v>
      </c>
      <c r="L17" s="230">
        <v>36</v>
      </c>
      <c r="M17" s="230">
        <v>38</v>
      </c>
      <c r="N17" s="230">
        <v>964</v>
      </c>
      <c r="O17" s="230">
        <v>979</v>
      </c>
      <c r="P17" s="229">
        <v>5035</v>
      </c>
      <c r="Q17" s="229">
        <v>375</v>
      </c>
      <c r="R17" s="229">
        <v>1307</v>
      </c>
      <c r="S17" s="231">
        <v>10707</v>
      </c>
      <c r="T17" s="232">
        <f t="shared" si="4"/>
        <v>12.52280701754386</v>
      </c>
      <c r="U17" s="229">
        <v>2797</v>
      </c>
      <c r="V17" s="229">
        <v>1620</v>
      </c>
      <c r="W17" s="229">
        <v>3567</v>
      </c>
      <c r="X17" s="229">
        <v>5</v>
      </c>
      <c r="Y17" s="229">
        <v>2228</v>
      </c>
      <c r="Z17" s="209">
        <v>25</v>
      </c>
      <c r="AA17" s="229">
        <v>2255</v>
      </c>
      <c r="AB17" s="20" t="s">
        <v>145</v>
      </c>
      <c r="AC17" s="20" t="s">
        <v>145</v>
      </c>
      <c r="AD17" s="219">
        <v>9</v>
      </c>
      <c r="AE17" s="233">
        <v>8971</v>
      </c>
      <c r="AF17" s="233">
        <v>6000</v>
      </c>
      <c r="AG17" s="233">
        <v>0</v>
      </c>
      <c r="AH17" s="233">
        <v>18000</v>
      </c>
      <c r="AI17" s="233"/>
      <c r="AJ17" s="234">
        <f t="shared" si="8"/>
        <v>32971</v>
      </c>
      <c r="AK17" s="235">
        <f t="shared" si="0"/>
        <v>38.562573099415204</v>
      </c>
      <c r="AL17" s="233">
        <v>223</v>
      </c>
      <c r="AM17" s="233">
        <v>40632</v>
      </c>
      <c r="AN17" s="236">
        <f t="shared" si="1"/>
        <v>47.52280701754386</v>
      </c>
      <c r="AO17" s="237">
        <f t="shared" si="5"/>
        <v>0.8114540263831463</v>
      </c>
      <c r="AP17" s="204">
        <v>51282</v>
      </c>
      <c r="AQ17" s="238">
        <f t="shared" si="2"/>
        <v>59.97894736842105</v>
      </c>
      <c r="AR17" s="233">
        <v>2963</v>
      </c>
      <c r="AS17" s="238">
        <f t="shared" si="3"/>
        <v>3.4654970760233916</v>
      </c>
      <c r="AT17" s="237">
        <f t="shared" si="6"/>
        <v>0.05777855777855778</v>
      </c>
      <c r="AU17" s="239">
        <v>9138</v>
      </c>
      <c r="AV17" s="209">
        <v>27</v>
      </c>
      <c r="AW17" s="211">
        <v>0.52</v>
      </c>
      <c r="AX17" s="211">
        <v>1.3</v>
      </c>
      <c r="AY17" s="223">
        <v>21687</v>
      </c>
      <c r="AZ17" s="224">
        <v>2779</v>
      </c>
    </row>
    <row r="18" spans="1:52" ht="12.75">
      <c r="A18" s="28" t="s">
        <v>225</v>
      </c>
      <c r="B18" s="28" t="s">
        <v>230</v>
      </c>
      <c r="C18" s="229">
        <v>5170</v>
      </c>
      <c r="D18" s="229" t="s">
        <v>120</v>
      </c>
      <c r="E18" s="143" t="s">
        <v>124</v>
      </c>
      <c r="F18" s="210"/>
      <c r="G18" s="229">
        <v>6724</v>
      </c>
      <c r="H18" s="229">
        <v>5563</v>
      </c>
      <c r="I18" s="229">
        <v>13816</v>
      </c>
      <c r="J18" s="209">
        <f t="shared" si="7"/>
        <v>2.6723404255319148</v>
      </c>
      <c r="K18" s="229">
        <v>1180</v>
      </c>
      <c r="L18" s="230">
        <v>93</v>
      </c>
      <c r="M18" s="230">
        <v>135</v>
      </c>
      <c r="N18" s="230">
        <v>637</v>
      </c>
      <c r="O18" s="230">
        <v>1054</v>
      </c>
      <c r="P18" s="229">
        <v>15032</v>
      </c>
      <c r="Q18" s="229">
        <v>1579</v>
      </c>
      <c r="R18" s="229">
        <v>234</v>
      </c>
      <c r="S18" s="231">
        <v>28356</v>
      </c>
      <c r="T18" s="232">
        <f t="shared" si="4"/>
        <v>5.484719535783365</v>
      </c>
      <c r="U18" s="229">
        <v>4082</v>
      </c>
      <c r="V18" s="229">
        <v>4662</v>
      </c>
      <c r="W18" s="229">
        <v>17534</v>
      </c>
      <c r="X18" s="229">
        <v>5</v>
      </c>
      <c r="Y18" s="229">
        <v>3692</v>
      </c>
      <c r="Z18" s="209">
        <v>40</v>
      </c>
      <c r="AA18" s="229">
        <v>2280</v>
      </c>
      <c r="AB18" s="20" t="s">
        <v>145</v>
      </c>
      <c r="AC18" s="20" t="s">
        <v>146</v>
      </c>
      <c r="AD18" s="219">
        <v>9</v>
      </c>
      <c r="AE18" s="233">
        <v>8000</v>
      </c>
      <c r="AF18" s="165" t="s">
        <v>193</v>
      </c>
      <c r="AG18" s="165" t="s">
        <v>193</v>
      </c>
      <c r="AH18" s="233">
        <v>30000</v>
      </c>
      <c r="AI18" s="233"/>
      <c r="AJ18" s="234">
        <f t="shared" si="8"/>
        <v>38000</v>
      </c>
      <c r="AK18" s="235">
        <f t="shared" si="0"/>
        <v>7.350096711798839</v>
      </c>
      <c r="AL18" s="233">
        <v>228</v>
      </c>
      <c r="AM18" s="233">
        <v>74758</v>
      </c>
      <c r="AN18" s="236">
        <f t="shared" si="1"/>
        <v>14.459961315280465</v>
      </c>
      <c r="AO18" s="237">
        <f t="shared" si="5"/>
        <v>0.5083068032852671</v>
      </c>
      <c r="AP18" s="204">
        <v>78062</v>
      </c>
      <c r="AQ18" s="238">
        <f t="shared" si="2"/>
        <v>15.099032882011606</v>
      </c>
      <c r="AR18" s="233">
        <v>10987</v>
      </c>
      <c r="AS18" s="238">
        <f t="shared" si="3"/>
        <v>2.1251450676982593</v>
      </c>
      <c r="AT18" s="237">
        <f t="shared" si="6"/>
        <v>0.1407470984601983</v>
      </c>
      <c r="AU18" s="239">
        <v>26504</v>
      </c>
      <c r="AV18" s="209">
        <v>27</v>
      </c>
      <c r="AW18" s="211">
        <v>1</v>
      </c>
      <c r="AX18" s="211">
        <v>2.03</v>
      </c>
      <c r="AY18" s="223">
        <v>41540</v>
      </c>
      <c r="AZ18" s="224">
        <v>5565</v>
      </c>
    </row>
    <row r="19" spans="1:52" ht="12.75">
      <c r="A19" s="28" t="s">
        <v>231</v>
      </c>
      <c r="B19" s="28" t="s">
        <v>232</v>
      </c>
      <c r="C19" s="229">
        <v>1051</v>
      </c>
      <c r="D19" s="229" t="s">
        <v>120</v>
      </c>
      <c r="E19" s="143" t="s">
        <v>97</v>
      </c>
      <c r="F19" s="210"/>
      <c r="G19" s="229">
        <v>11497</v>
      </c>
      <c r="H19" s="229">
        <v>7273</v>
      </c>
      <c r="I19" s="229">
        <v>20136</v>
      </c>
      <c r="J19" s="209">
        <f t="shared" si="7"/>
        <v>19.158896289248336</v>
      </c>
      <c r="K19" s="229">
        <v>1070</v>
      </c>
      <c r="L19" s="230">
        <v>36</v>
      </c>
      <c r="M19" s="230">
        <v>37</v>
      </c>
      <c r="N19" s="230">
        <v>362</v>
      </c>
      <c r="O19" s="230">
        <v>377</v>
      </c>
      <c r="P19" s="229">
        <v>9744</v>
      </c>
      <c r="Q19" s="229">
        <v>801</v>
      </c>
      <c r="R19" s="229">
        <v>771</v>
      </c>
      <c r="S19" s="231">
        <v>33037</v>
      </c>
      <c r="T19" s="232">
        <f t="shared" si="4"/>
        <v>31.433872502378687</v>
      </c>
      <c r="U19" s="229">
        <v>3416</v>
      </c>
      <c r="V19" s="229">
        <v>5454</v>
      </c>
      <c r="W19" s="229">
        <v>3235</v>
      </c>
      <c r="X19" s="229">
        <v>7</v>
      </c>
      <c r="Y19" s="229">
        <v>1920</v>
      </c>
      <c r="Z19" s="209">
        <v>26</v>
      </c>
      <c r="AA19" s="229">
        <v>5000</v>
      </c>
      <c r="AB19" s="20" t="s">
        <v>145</v>
      </c>
      <c r="AC19" s="20" t="s">
        <v>145</v>
      </c>
      <c r="AD19" s="219">
        <v>5</v>
      </c>
      <c r="AE19" s="165" t="s">
        <v>193</v>
      </c>
      <c r="AF19" s="165" t="s">
        <v>193</v>
      </c>
      <c r="AG19" s="165" t="s">
        <v>193</v>
      </c>
      <c r="AH19" s="165" t="s">
        <v>193</v>
      </c>
      <c r="AI19" s="233"/>
      <c r="AJ19" s="234">
        <f t="shared" si="8"/>
        <v>0</v>
      </c>
      <c r="AK19" s="235">
        <f t="shared" si="0"/>
        <v>0</v>
      </c>
      <c r="AL19" s="233">
        <v>223</v>
      </c>
      <c r="AM19" s="233">
        <v>142363</v>
      </c>
      <c r="AN19" s="236">
        <f t="shared" si="1"/>
        <v>135.4548049476689</v>
      </c>
      <c r="AO19" s="237">
        <f t="shared" si="5"/>
        <v>0</v>
      </c>
      <c r="AP19" s="204">
        <v>152521</v>
      </c>
      <c r="AQ19" s="238">
        <f t="shared" si="2"/>
        <v>145.1198858230257</v>
      </c>
      <c r="AR19" s="233">
        <v>17323</v>
      </c>
      <c r="AS19" s="238">
        <f t="shared" si="3"/>
        <v>16.482397716460515</v>
      </c>
      <c r="AT19" s="237">
        <f t="shared" si="6"/>
        <v>0.11357780240098085</v>
      </c>
      <c r="AU19" s="239">
        <v>14100</v>
      </c>
      <c r="AV19" s="209">
        <v>26</v>
      </c>
      <c r="AW19" s="211">
        <v>1</v>
      </c>
      <c r="AX19" s="211">
        <v>3.33</v>
      </c>
      <c r="AY19" s="223">
        <v>48783</v>
      </c>
      <c r="AZ19" s="224">
        <v>7825</v>
      </c>
    </row>
    <row r="20" spans="1:52" ht="12.75">
      <c r="A20" s="28" t="s">
        <v>231</v>
      </c>
      <c r="B20" s="28" t="s">
        <v>233</v>
      </c>
      <c r="C20" s="208">
        <v>28946</v>
      </c>
      <c r="D20" s="229" t="s">
        <v>120</v>
      </c>
      <c r="E20" s="229" t="s">
        <v>124</v>
      </c>
      <c r="F20" s="210"/>
      <c r="G20" s="229">
        <v>49511</v>
      </c>
      <c r="H20" s="229">
        <v>18222</v>
      </c>
      <c r="I20" s="229">
        <v>73245</v>
      </c>
      <c r="J20" s="209">
        <f t="shared" si="7"/>
        <v>2.5304014371588477</v>
      </c>
      <c r="K20" s="229">
        <v>3711</v>
      </c>
      <c r="L20" s="230">
        <v>62</v>
      </c>
      <c r="M20" s="230">
        <v>176</v>
      </c>
      <c r="N20" s="230">
        <v>1539</v>
      </c>
      <c r="O20" s="230">
        <v>2728</v>
      </c>
      <c r="P20" s="229">
        <v>111407</v>
      </c>
      <c r="Q20" s="229">
        <v>8420</v>
      </c>
      <c r="R20" s="229">
        <v>2508</v>
      </c>
      <c r="S20" s="231">
        <v>109038</v>
      </c>
      <c r="T20" s="232">
        <f t="shared" si="4"/>
        <v>3.7669453465072893</v>
      </c>
      <c r="U20" s="229">
        <v>11123</v>
      </c>
      <c r="V20" s="229">
        <v>7115</v>
      </c>
      <c r="W20" s="229">
        <v>14971</v>
      </c>
      <c r="X20" s="229">
        <v>29</v>
      </c>
      <c r="Y20" s="229">
        <v>23751</v>
      </c>
      <c r="Z20" s="209">
        <v>55</v>
      </c>
      <c r="AA20" s="229">
        <v>30200</v>
      </c>
      <c r="AB20" s="48" t="s">
        <v>145</v>
      </c>
      <c r="AC20" s="20" t="s">
        <v>146</v>
      </c>
      <c r="AD20" s="219">
        <v>14</v>
      </c>
      <c r="AE20" s="165" t="s">
        <v>193</v>
      </c>
      <c r="AF20" s="165" t="s">
        <v>193</v>
      </c>
      <c r="AG20" s="165" t="s">
        <v>193</v>
      </c>
      <c r="AH20" s="233">
        <v>349969</v>
      </c>
      <c r="AJ20" s="234">
        <f t="shared" si="8"/>
        <v>349969</v>
      </c>
      <c r="AK20" s="235">
        <f t="shared" si="0"/>
        <v>12.09040972845989</v>
      </c>
      <c r="AL20" s="233">
        <v>666</v>
      </c>
      <c r="AM20" s="233">
        <v>461289</v>
      </c>
      <c r="AN20" s="236">
        <f t="shared" si="1"/>
        <v>15.936191529054101</v>
      </c>
      <c r="AO20" s="237">
        <f t="shared" si="5"/>
        <v>0.7586762311696138</v>
      </c>
      <c r="AP20" s="204">
        <v>428154</v>
      </c>
      <c r="AQ20" s="238">
        <f t="shared" si="2"/>
        <v>14.79147377876045</v>
      </c>
      <c r="AR20" s="233">
        <v>59623</v>
      </c>
      <c r="AS20" s="238">
        <f t="shared" si="3"/>
        <v>2.05980100877496</v>
      </c>
      <c r="AT20" s="237">
        <f t="shared" si="6"/>
        <v>0.13925596864679532</v>
      </c>
      <c r="AU20" s="239">
        <v>47064</v>
      </c>
      <c r="AV20" s="209">
        <v>37.5</v>
      </c>
      <c r="AW20" s="211">
        <v>1</v>
      </c>
      <c r="AX20" s="211">
        <v>9.05</v>
      </c>
      <c r="AY20" s="223">
        <v>212641</v>
      </c>
      <c r="AZ20" s="224">
        <v>46951</v>
      </c>
    </row>
    <row r="21" spans="1:52" ht="12.75">
      <c r="A21" s="28" t="s">
        <v>234</v>
      </c>
      <c r="B21" s="28" t="s">
        <v>235</v>
      </c>
      <c r="C21" s="229">
        <v>1832</v>
      </c>
      <c r="D21" s="229" t="s">
        <v>120</v>
      </c>
      <c r="E21" s="143" t="s">
        <v>123</v>
      </c>
      <c r="F21" s="210"/>
      <c r="G21" s="229">
        <v>13894</v>
      </c>
      <c r="H21" s="229">
        <v>9647</v>
      </c>
      <c r="I21" s="229">
        <v>26627</v>
      </c>
      <c r="J21" s="209">
        <f t="shared" si="7"/>
        <v>14.53438864628821</v>
      </c>
      <c r="K21" s="229">
        <v>2327</v>
      </c>
      <c r="L21" s="230">
        <v>239</v>
      </c>
      <c r="M21" s="230">
        <v>300</v>
      </c>
      <c r="N21" s="230">
        <v>2953</v>
      </c>
      <c r="O21" s="230">
        <v>4248</v>
      </c>
      <c r="P21" s="229">
        <v>22722</v>
      </c>
      <c r="Q21" s="229">
        <v>1002</v>
      </c>
      <c r="R21" s="354" t="s">
        <v>276</v>
      </c>
      <c r="S21" s="231">
        <v>55228</v>
      </c>
      <c r="T21" s="232">
        <f t="shared" si="4"/>
        <v>30.146288209606986</v>
      </c>
      <c r="U21" s="229">
        <v>8193</v>
      </c>
      <c r="V21" s="229">
        <v>4207</v>
      </c>
      <c r="W21" s="229">
        <v>448227</v>
      </c>
      <c r="X21" s="229">
        <v>8</v>
      </c>
      <c r="Y21" s="229">
        <v>4743</v>
      </c>
      <c r="Z21" s="209">
        <v>33</v>
      </c>
      <c r="AA21" s="229">
        <v>3524</v>
      </c>
      <c r="AB21" s="125" t="s">
        <v>146</v>
      </c>
      <c r="AC21" s="125" t="s">
        <v>146</v>
      </c>
      <c r="AD21" s="240">
        <v>7</v>
      </c>
      <c r="AE21" s="233">
        <v>29870</v>
      </c>
      <c r="AF21" s="233">
        <v>13000</v>
      </c>
      <c r="AG21" s="233">
        <v>5500</v>
      </c>
      <c r="AH21" s="165" t="s">
        <v>193</v>
      </c>
      <c r="AI21" s="233"/>
      <c r="AJ21" s="234">
        <f aca="true" t="shared" si="9" ref="AJ21:AJ45">SUM(AE21:AH21)</f>
        <v>48370</v>
      </c>
      <c r="AK21" s="235">
        <f t="shared" si="0"/>
        <v>26.402838427947597</v>
      </c>
      <c r="AL21" s="233">
        <v>223</v>
      </c>
      <c r="AM21" s="233">
        <v>101720</v>
      </c>
      <c r="AN21" s="236">
        <f t="shared" si="1"/>
        <v>55.52401746724891</v>
      </c>
      <c r="AO21" s="237">
        <f t="shared" si="5"/>
        <v>0.4755210381439245</v>
      </c>
      <c r="AP21" s="204">
        <v>114680</v>
      </c>
      <c r="AQ21" s="238">
        <f t="shared" si="2"/>
        <v>62.59825327510917</v>
      </c>
      <c r="AR21" s="233">
        <v>15459</v>
      </c>
      <c r="AS21" s="238">
        <f t="shared" si="3"/>
        <v>8.438318777292576</v>
      </c>
      <c r="AT21" s="237">
        <f t="shared" si="6"/>
        <v>0.13480118590861528</v>
      </c>
      <c r="AU21" s="239">
        <v>25300</v>
      </c>
      <c r="AV21" s="209">
        <v>33</v>
      </c>
      <c r="AW21" s="211">
        <v>0.9</v>
      </c>
      <c r="AX21" s="211">
        <v>2.69</v>
      </c>
      <c r="AY21" s="223">
        <v>57182</v>
      </c>
      <c r="AZ21" s="224">
        <v>5427</v>
      </c>
    </row>
    <row r="22" spans="1:52" ht="12.75">
      <c r="A22" s="28" t="s">
        <v>225</v>
      </c>
      <c r="B22" s="28" t="s">
        <v>236</v>
      </c>
      <c r="C22" s="229">
        <v>884</v>
      </c>
      <c r="D22" s="143" t="s">
        <v>121</v>
      </c>
      <c r="E22" s="229" t="s">
        <v>123</v>
      </c>
      <c r="F22" s="210"/>
      <c r="G22" s="229">
        <v>6986</v>
      </c>
      <c r="H22" s="229">
        <v>4944</v>
      </c>
      <c r="I22" s="229">
        <v>13068</v>
      </c>
      <c r="J22" s="209">
        <f t="shared" si="7"/>
        <v>14.782805429864254</v>
      </c>
      <c r="K22" s="229">
        <v>618</v>
      </c>
      <c r="L22" s="230">
        <v>39</v>
      </c>
      <c r="M22" s="230">
        <v>39</v>
      </c>
      <c r="N22" s="230">
        <v>539</v>
      </c>
      <c r="O22" s="230">
        <v>539</v>
      </c>
      <c r="P22" s="229">
        <v>3910</v>
      </c>
      <c r="Q22" s="229">
        <v>526</v>
      </c>
      <c r="R22" s="229">
        <v>127</v>
      </c>
      <c r="S22" s="231">
        <v>6411</v>
      </c>
      <c r="T22" s="232">
        <f t="shared" si="4"/>
        <v>7.252262443438914</v>
      </c>
      <c r="U22" s="229">
        <v>1281</v>
      </c>
      <c r="V22" s="229">
        <v>1669</v>
      </c>
      <c r="W22" s="229">
        <v>5516</v>
      </c>
      <c r="X22" s="229">
        <v>5</v>
      </c>
      <c r="Y22" s="229">
        <v>1313</v>
      </c>
      <c r="Z22" s="209">
        <v>21</v>
      </c>
      <c r="AA22" s="229">
        <v>660</v>
      </c>
      <c r="AB22" s="20" t="s">
        <v>145</v>
      </c>
      <c r="AC22" s="20" t="s">
        <v>145</v>
      </c>
      <c r="AD22" s="219">
        <v>5</v>
      </c>
      <c r="AE22" s="233">
        <v>8000</v>
      </c>
      <c r="AF22" s="233">
        <v>2500</v>
      </c>
      <c r="AG22" s="233">
        <v>10000</v>
      </c>
      <c r="AH22" s="165" t="s">
        <v>193</v>
      </c>
      <c r="AI22" s="233"/>
      <c r="AJ22" s="234">
        <f t="shared" si="9"/>
        <v>20500</v>
      </c>
      <c r="AK22" s="235">
        <f t="shared" si="0"/>
        <v>23.190045248868778</v>
      </c>
      <c r="AL22" s="233">
        <v>223</v>
      </c>
      <c r="AM22" s="233">
        <v>23463</v>
      </c>
      <c r="AN22" s="236">
        <f t="shared" si="1"/>
        <v>26.54185520361991</v>
      </c>
      <c r="AO22" s="237">
        <f t="shared" si="5"/>
        <v>0.8737160635894813</v>
      </c>
      <c r="AP22" s="204">
        <v>25960</v>
      </c>
      <c r="AQ22" s="238">
        <f t="shared" si="2"/>
        <v>29.36651583710407</v>
      </c>
      <c r="AR22" s="233">
        <v>5511</v>
      </c>
      <c r="AS22" s="238">
        <f t="shared" si="3"/>
        <v>6.234162895927602</v>
      </c>
      <c r="AT22" s="237">
        <f t="shared" si="6"/>
        <v>0.21228813559322035</v>
      </c>
      <c r="AU22" s="239">
        <v>7000</v>
      </c>
      <c r="AV22" s="209">
        <v>21.5</v>
      </c>
      <c r="AW22" s="211">
        <v>0.7</v>
      </c>
      <c r="AX22" s="211">
        <v>0.7</v>
      </c>
      <c r="AY22" s="223">
        <v>7000</v>
      </c>
      <c r="AZ22" s="224">
        <v>784</v>
      </c>
    </row>
    <row r="23" spans="1:52" ht="12.75">
      <c r="A23" s="28" t="s">
        <v>234</v>
      </c>
      <c r="B23" s="28" t="s">
        <v>237</v>
      </c>
      <c r="C23" s="229">
        <v>5843</v>
      </c>
      <c r="D23" s="229" t="s">
        <v>121</v>
      </c>
      <c r="E23" s="143" t="s">
        <v>269</v>
      </c>
      <c r="F23" s="210"/>
      <c r="G23" s="229">
        <v>12780</v>
      </c>
      <c r="H23" s="229">
        <v>8719</v>
      </c>
      <c r="I23" s="229">
        <v>25190</v>
      </c>
      <c r="J23" s="209">
        <f t="shared" si="7"/>
        <v>4.311141536881739</v>
      </c>
      <c r="K23" s="229">
        <v>1426</v>
      </c>
      <c r="L23" s="230">
        <v>89</v>
      </c>
      <c r="M23" s="230">
        <v>90</v>
      </c>
      <c r="N23" s="230">
        <v>1902</v>
      </c>
      <c r="O23" s="230">
        <v>1907</v>
      </c>
      <c r="P23" s="229">
        <v>25607</v>
      </c>
      <c r="Q23" s="229">
        <v>2940</v>
      </c>
      <c r="R23" s="229">
        <v>339</v>
      </c>
      <c r="S23" s="231">
        <v>35958</v>
      </c>
      <c r="T23" s="232">
        <f t="shared" si="4"/>
        <v>6.154030463802841</v>
      </c>
      <c r="U23" s="229">
        <v>5277</v>
      </c>
      <c r="V23" s="229">
        <v>4222</v>
      </c>
      <c r="W23" s="229">
        <v>5115</v>
      </c>
      <c r="X23" s="229">
        <v>5</v>
      </c>
      <c r="Y23" s="229">
        <v>5743</v>
      </c>
      <c r="Z23" s="209">
        <v>36.5</v>
      </c>
      <c r="AA23" s="229">
        <v>6000</v>
      </c>
      <c r="AB23" s="48" t="s">
        <v>145</v>
      </c>
      <c r="AC23" s="20" t="s">
        <v>145</v>
      </c>
      <c r="AD23" s="219">
        <v>7</v>
      </c>
      <c r="AE23" s="233">
        <v>29870</v>
      </c>
      <c r="AF23" s="165" t="s">
        <v>193</v>
      </c>
      <c r="AG23" s="165" t="s">
        <v>193</v>
      </c>
      <c r="AH23" s="233">
        <v>136974</v>
      </c>
      <c r="AI23" s="233"/>
      <c r="AJ23" s="234">
        <f t="shared" si="9"/>
        <v>166844</v>
      </c>
      <c r="AK23" s="235">
        <f t="shared" si="0"/>
        <v>28.554509669690226</v>
      </c>
      <c r="AL23" s="233">
        <v>2200</v>
      </c>
      <c r="AM23" s="233">
        <v>179187</v>
      </c>
      <c r="AN23" s="236">
        <f t="shared" si="1"/>
        <v>30.666951908266302</v>
      </c>
      <c r="AO23" s="237">
        <f t="shared" si="5"/>
        <v>0.9311166546680284</v>
      </c>
      <c r="AP23" s="204">
        <v>195760</v>
      </c>
      <c r="AQ23" s="238">
        <f t="shared" si="2"/>
        <v>33.50333732671573</v>
      </c>
      <c r="AR23" s="233">
        <v>14559</v>
      </c>
      <c r="AS23" s="238">
        <f t="shared" si="3"/>
        <v>2.4916994694506247</v>
      </c>
      <c r="AT23" s="237">
        <f t="shared" si="6"/>
        <v>0.07437167960768287</v>
      </c>
      <c r="AU23" s="239">
        <v>32320</v>
      </c>
      <c r="AV23" s="209">
        <v>40</v>
      </c>
      <c r="AW23" s="211">
        <v>0.8</v>
      </c>
      <c r="AX23" s="211">
        <v>3.82</v>
      </c>
      <c r="AY23" s="223">
        <v>86261</v>
      </c>
      <c r="AZ23" s="224">
        <v>24249</v>
      </c>
    </row>
    <row r="24" spans="1:52" ht="12.75">
      <c r="A24" s="28" t="s">
        <v>231</v>
      </c>
      <c r="B24" s="28" t="s">
        <v>239</v>
      </c>
      <c r="C24" s="229">
        <v>12514</v>
      </c>
      <c r="D24" s="229" t="s">
        <v>120</v>
      </c>
      <c r="E24" s="143" t="s">
        <v>269</v>
      </c>
      <c r="F24" s="210"/>
      <c r="G24" s="229">
        <v>13513</v>
      </c>
      <c r="H24" s="229">
        <v>7648</v>
      </c>
      <c r="I24" s="229">
        <v>23265</v>
      </c>
      <c r="J24" s="209">
        <f t="shared" si="7"/>
        <v>1.8591177880773533</v>
      </c>
      <c r="K24" s="229">
        <v>1618</v>
      </c>
      <c r="L24" s="230">
        <v>75</v>
      </c>
      <c r="M24" s="230">
        <v>125</v>
      </c>
      <c r="N24" s="230">
        <v>1321</v>
      </c>
      <c r="O24" s="230">
        <v>1596</v>
      </c>
      <c r="P24" s="229">
        <v>29320</v>
      </c>
      <c r="Q24" s="229">
        <v>2703</v>
      </c>
      <c r="R24" s="229">
        <v>1085</v>
      </c>
      <c r="S24" s="231">
        <v>47614</v>
      </c>
      <c r="T24" s="232">
        <f t="shared" si="4"/>
        <v>3.8048585584145758</v>
      </c>
      <c r="U24" s="229">
        <v>6965</v>
      </c>
      <c r="V24" s="229">
        <v>4091</v>
      </c>
      <c r="W24" s="229">
        <v>13941</v>
      </c>
      <c r="X24" s="229">
        <v>7</v>
      </c>
      <c r="Y24" s="229">
        <v>4130</v>
      </c>
      <c r="Z24" s="209">
        <v>38</v>
      </c>
      <c r="AA24" s="229">
        <v>3820</v>
      </c>
      <c r="AB24" s="48" t="s">
        <v>145</v>
      </c>
      <c r="AC24" s="48" t="s">
        <v>146</v>
      </c>
      <c r="AD24" s="219">
        <v>9</v>
      </c>
      <c r="AE24" s="165" t="s">
        <v>193</v>
      </c>
      <c r="AF24" s="233">
        <v>36050</v>
      </c>
      <c r="AG24" s="233">
        <v>25000</v>
      </c>
      <c r="AH24" s="233">
        <v>92000</v>
      </c>
      <c r="AI24" s="233"/>
      <c r="AJ24" s="234">
        <f t="shared" si="9"/>
        <v>153050</v>
      </c>
      <c r="AK24" s="235">
        <f t="shared" si="0"/>
        <v>12.230302061690907</v>
      </c>
      <c r="AL24" s="233">
        <v>223</v>
      </c>
      <c r="AM24" s="233">
        <v>171589</v>
      </c>
      <c r="AN24" s="236">
        <f t="shared" si="1"/>
        <v>13.711762825635288</v>
      </c>
      <c r="AO24" s="237">
        <f t="shared" si="5"/>
        <v>0.8919569436269225</v>
      </c>
      <c r="AP24" s="204">
        <v>249150</v>
      </c>
      <c r="AQ24" s="238">
        <f t="shared" si="2"/>
        <v>19.909701134729104</v>
      </c>
      <c r="AR24" s="233">
        <v>22425</v>
      </c>
      <c r="AS24" s="238">
        <f t="shared" si="3"/>
        <v>1.791992967875979</v>
      </c>
      <c r="AT24" s="237">
        <f t="shared" si="6"/>
        <v>0.09000602046959663</v>
      </c>
      <c r="AU24" s="239">
        <v>35000</v>
      </c>
      <c r="AV24" s="209">
        <v>35</v>
      </c>
      <c r="AW24" s="211">
        <v>1</v>
      </c>
      <c r="AX24" s="211">
        <v>2.2</v>
      </c>
      <c r="AY24" s="223">
        <v>66886</v>
      </c>
      <c r="AZ24" s="224">
        <v>6524</v>
      </c>
    </row>
    <row r="25" spans="1:52" ht="12.75">
      <c r="A25" s="28" t="s">
        <v>240</v>
      </c>
      <c r="B25" s="28" t="s">
        <v>241</v>
      </c>
      <c r="C25" s="229">
        <v>674</v>
      </c>
      <c r="D25" s="229" t="s">
        <v>121</v>
      </c>
      <c r="E25" s="229" t="s">
        <v>123</v>
      </c>
      <c r="F25" s="210"/>
      <c r="G25" s="229">
        <v>7720</v>
      </c>
      <c r="H25" s="229">
        <v>4305</v>
      </c>
      <c r="I25" s="229">
        <v>13773</v>
      </c>
      <c r="J25" s="209">
        <f t="shared" si="7"/>
        <v>20.43471810089021</v>
      </c>
      <c r="K25" s="229">
        <v>877</v>
      </c>
      <c r="L25" s="230">
        <v>26</v>
      </c>
      <c r="M25" s="230">
        <v>26</v>
      </c>
      <c r="N25" s="230">
        <v>468</v>
      </c>
      <c r="O25" s="230">
        <v>468</v>
      </c>
      <c r="P25" s="229">
        <v>6272</v>
      </c>
      <c r="Q25" s="229">
        <v>372</v>
      </c>
      <c r="R25" s="229">
        <v>81</v>
      </c>
      <c r="S25" s="231">
        <v>6274</v>
      </c>
      <c r="T25" s="232">
        <f t="shared" si="4"/>
        <v>9.308605341246292</v>
      </c>
      <c r="U25" s="229">
        <v>923</v>
      </c>
      <c r="V25" s="229">
        <v>1439</v>
      </c>
      <c r="W25" s="229">
        <v>1220</v>
      </c>
      <c r="X25" s="229">
        <v>5</v>
      </c>
      <c r="Y25" s="229">
        <v>1127</v>
      </c>
      <c r="Z25" s="209">
        <v>21</v>
      </c>
      <c r="AA25" s="229">
        <v>1300</v>
      </c>
      <c r="AB25" s="48" t="s">
        <v>145</v>
      </c>
      <c r="AC25" s="48" t="s">
        <v>145</v>
      </c>
      <c r="AD25" s="219">
        <v>5</v>
      </c>
      <c r="AE25" s="233">
        <v>2750</v>
      </c>
      <c r="AF25" s="165" t="s">
        <v>193</v>
      </c>
      <c r="AG25" s="233">
        <v>2000</v>
      </c>
      <c r="AH25" s="233">
        <v>15000</v>
      </c>
      <c r="AI25" s="233"/>
      <c r="AJ25" s="234">
        <f t="shared" si="9"/>
        <v>19750</v>
      </c>
      <c r="AK25" s="235">
        <f t="shared" si="0"/>
        <v>29.3026706231454</v>
      </c>
      <c r="AL25" s="233">
        <v>4154</v>
      </c>
      <c r="AM25" s="233">
        <v>69158</v>
      </c>
      <c r="AN25" s="236">
        <f t="shared" si="1"/>
        <v>102.60830860534125</v>
      </c>
      <c r="AO25" s="237">
        <f t="shared" si="5"/>
        <v>0.2855779519361462</v>
      </c>
      <c r="AP25" s="204">
        <v>149641</v>
      </c>
      <c r="AQ25" s="238">
        <f t="shared" si="2"/>
        <v>222.0192878338279</v>
      </c>
      <c r="AR25" s="233">
        <v>10553</v>
      </c>
      <c r="AS25" s="238">
        <f t="shared" si="3"/>
        <v>15.65727002967359</v>
      </c>
      <c r="AT25" s="237">
        <f t="shared" si="6"/>
        <v>0.0705221162649274</v>
      </c>
      <c r="AU25" s="239">
        <v>8000</v>
      </c>
      <c r="AV25" s="209">
        <v>35</v>
      </c>
      <c r="AW25" s="211">
        <v>0.7</v>
      </c>
      <c r="AX25" s="211">
        <v>0.7</v>
      </c>
      <c r="AY25" s="223">
        <v>8000</v>
      </c>
      <c r="AZ25" s="224">
        <v>2553</v>
      </c>
    </row>
    <row r="26" spans="1:52" ht="12.75">
      <c r="A26" s="28" t="s">
        <v>234</v>
      </c>
      <c r="B26" s="28" t="s">
        <v>242</v>
      </c>
      <c r="C26" s="208">
        <v>96501</v>
      </c>
      <c r="D26" s="229" t="s">
        <v>121</v>
      </c>
      <c r="E26" s="143" t="s">
        <v>69</v>
      </c>
      <c r="F26" s="210"/>
      <c r="G26" s="229">
        <v>125907</v>
      </c>
      <c r="H26" s="229">
        <v>65000</v>
      </c>
      <c r="I26" s="229">
        <v>222808</v>
      </c>
      <c r="J26" s="209">
        <f t="shared" si="7"/>
        <v>2.3088672656241904</v>
      </c>
      <c r="K26" s="229">
        <v>15818</v>
      </c>
      <c r="L26" s="230">
        <v>277</v>
      </c>
      <c r="M26" s="230">
        <v>405</v>
      </c>
      <c r="N26" s="230">
        <v>8985</v>
      </c>
      <c r="O26" s="230">
        <v>13068</v>
      </c>
      <c r="P26" s="229">
        <v>432267</v>
      </c>
      <c r="Q26" s="229">
        <v>35268</v>
      </c>
      <c r="R26" s="229">
        <v>3653</v>
      </c>
      <c r="S26" s="231">
        <v>788357</v>
      </c>
      <c r="T26" s="232">
        <f t="shared" si="4"/>
        <v>8.169417933492918</v>
      </c>
      <c r="U26" s="229">
        <v>18404</v>
      </c>
      <c r="V26" s="229">
        <v>53054</v>
      </c>
      <c r="W26" s="229">
        <v>395226</v>
      </c>
      <c r="X26" s="229">
        <v>34</v>
      </c>
      <c r="Y26" s="229">
        <v>91274</v>
      </c>
      <c r="Z26" s="209">
        <v>55</v>
      </c>
      <c r="AA26" s="229">
        <v>60888</v>
      </c>
      <c r="AB26" s="48" t="s">
        <v>145</v>
      </c>
      <c r="AC26" s="48" t="s">
        <v>145</v>
      </c>
      <c r="AD26" s="219">
        <v>15</v>
      </c>
      <c r="AE26" s="233">
        <v>2548704</v>
      </c>
      <c r="AF26" s="233">
        <v>20000</v>
      </c>
      <c r="AG26" s="233">
        <v>13053</v>
      </c>
      <c r="AH26" s="233">
        <v>0</v>
      </c>
      <c r="AI26" s="233"/>
      <c r="AJ26" s="234">
        <f t="shared" si="9"/>
        <v>2581757</v>
      </c>
      <c r="AK26" s="235">
        <f t="shared" si="0"/>
        <v>26.75368130900198</v>
      </c>
      <c r="AL26" s="233">
        <v>113093</v>
      </c>
      <c r="AM26" s="233">
        <v>3226558</v>
      </c>
      <c r="AN26" s="236">
        <f t="shared" si="1"/>
        <v>33.43548771515321</v>
      </c>
      <c r="AO26" s="237">
        <f t="shared" si="5"/>
        <v>0.8001582491311174</v>
      </c>
      <c r="AP26" s="204">
        <v>3225628</v>
      </c>
      <c r="AQ26" s="238">
        <f t="shared" si="2"/>
        <v>33.425850509321144</v>
      </c>
      <c r="AR26" s="233">
        <v>279572</v>
      </c>
      <c r="AS26" s="238">
        <f t="shared" si="3"/>
        <v>2.89708914933524</v>
      </c>
      <c r="AT26" s="237">
        <f t="shared" si="6"/>
        <v>0.08667211470138528</v>
      </c>
      <c r="AU26" s="239">
        <v>94500</v>
      </c>
      <c r="AV26" s="209">
        <v>35</v>
      </c>
      <c r="AW26" s="211">
        <v>1</v>
      </c>
      <c r="AX26" s="211">
        <v>42.5</v>
      </c>
      <c r="AY26" s="223">
        <v>1766248</v>
      </c>
      <c r="AZ26" s="224">
        <v>782162</v>
      </c>
    </row>
    <row r="27" spans="1:52" ht="12.75">
      <c r="A27" s="28" t="s">
        <v>234</v>
      </c>
      <c r="B27" s="28" t="s">
        <v>243</v>
      </c>
      <c r="C27" s="229">
        <v>6931</v>
      </c>
      <c r="D27" s="229" t="s">
        <v>121</v>
      </c>
      <c r="E27" s="143" t="s">
        <v>269</v>
      </c>
      <c r="F27" s="210"/>
      <c r="G27" s="229">
        <v>7761</v>
      </c>
      <c r="H27" s="229">
        <v>5255</v>
      </c>
      <c r="I27" s="229">
        <v>15383</v>
      </c>
      <c r="J27" s="209">
        <f t="shared" si="7"/>
        <v>2.219448852979368</v>
      </c>
      <c r="K27" s="229">
        <v>2109</v>
      </c>
      <c r="L27" s="230">
        <v>60</v>
      </c>
      <c r="M27" s="230">
        <v>104</v>
      </c>
      <c r="N27" s="230">
        <v>1500</v>
      </c>
      <c r="O27" s="230">
        <v>3140</v>
      </c>
      <c r="P27" s="229">
        <v>25000</v>
      </c>
      <c r="Q27" s="229">
        <v>1711</v>
      </c>
      <c r="R27" s="229">
        <v>335</v>
      </c>
      <c r="S27" s="231">
        <v>31403</v>
      </c>
      <c r="T27" s="232">
        <f t="shared" si="4"/>
        <v>4.530803635838985</v>
      </c>
      <c r="U27" s="229">
        <v>3640</v>
      </c>
      <c r="V27" s="229">
        <v>3289</v>
      </c>
      <c r="W27" s="229">
        <v>12590</v>
      </c>
      <c r="X27" s="229">
        <v>3</v>
      </c>
      <c r="Y27" s="229">
        <v>6500</v>
      </c>
      <c r="Z27" s="209">
        <v>39</v>
      </c>
      <c r="AA27" s="229">
        <v>4200</v>
      </c>
      <c r="AB27" s="48" t="s">
        <v>145</v>
      </c>
      <c r="AC27" s="48" t="s">
        <v>145</v>
      </c>
      <c r="AD27" s="219">
        <v>9</v>
      </c>
      <c r="AE27" s="233">
        <v>29906</v>
      </c>
      <c r="AF27" s="165" t="s">
        <v>193</v>
      </c>
      <c r="AG27" s="165" t="s">
        <v>193</v>
      </c>
      <c r="AH27" s="233">
        <v>105310</v>
      </c>
      <c r="AI27" s="233"/>
      <c r="AJ27" s="234">
        <f t="shared" si="9"/>
        <v>135216</v>
      </c>
      <c r="AK27" s="235">
        <f t="shared" si="0"/>
        <v>19.508873178473525</v>
      </c>
      <c r="AL27" s="233">
        <v>255</v>
      </c>
      <c r="AM27" s="233">
        <v>135471</v>
      </c>
      <c r="AN27" s="236">
        <f t="shared" si="1"/>
        <v>19.54566440629058</v>
      </c>
      <c r="AO27" s="237">
        <f t="shared" si="5"/>
        <v>0.9981176783222978</v>
      </c>
      <c r="AP27" s="204">
        <v>116354</v>
      </c>
      <c r="AQ27" s="238">
        <f t="shared" si="2"/>
        <v>16.787476554609725</v>
      </c>
      <c r="AR27" s="233">
        <v>14849</v>
      </c>
      <c r="AS27" s="238">
        <f t="shared" si="3"/>
        <v>2.142403693550714</v>
      </c>
      <c r="AT27" s="237">
        <f t="shared" si="6"/>
        <v>0.12761916221187067</v>
      </c>
      <c r="AU27" s="239">
        <v>39000</v>
      </c>
      <c r="AV27" s="209">
        <v>35</v>
      </c>
      <c r="AW27" s="211">
        <v>1</v>
      </c>
      <c r="AX27" s="211">
        <v>3</v>
      </c>
      <c r="AY27" s="223">
        <v>73088</v>
      </c>
      <c r="AZ27" s="224">
        <v>5716</v>
      </c>
    </row>
    <row r="28" spans="1:52" ht="12.75">
      <c r="A28" s="28" t="s">
        <v>240</v>
      </c>
      <c r="B28" s="28" t="s">
        <v>244</v>
      </c>
      <c r="C28" s="208">
        <v>1476</v>
      </c>
      <c r="D28" s="229" t="s">
        <v>120</v>
      </c>
      <c r="E28" s="143" t="s">
        <v>97</v>
      </c>
      <c r="F28" s="210"/>
      <c r="G28" s="229">
        <v>4828</v>
      </c>
      <c r="H28" s="229">
        <v>2550</v>
      </c>
      <c r="I28" s="229">
        <v>8799</v>
      </c>
      <c r="J28" s="209">
        <f t="shared" si="7"/>
        <v>5.961382113821138</v>
      </c>
      <c r="K28" s="229">
        <v>703</v>
      </c>
      <c r="L28" s="230">
        <v>19</v>
      </c>
      <c r="M28" s="230">
        <v>35</v>
      </c>
      <c r="N28" s="230">
        <v>36</v>
      </c>
      <c r="O28" s="230">
        <v>230</v>
      </c>
      <c r="P28" s="229">
        <v>5200</v>
      </c>
      <c r="Q28" s="229">
        <v>461</v>
      </c>
      <c r="R28" s="229">
        <v>131</v>
      </c>
      <c r="S28" s="231">
        <v>9090</v>
      </c>
      <c r="T28" s="232">
        <f t="shared" si="4"/>
        <v>6.158536585365853</v>
      </c>
      <c r="U28" s="229">
        <v>1347</v>
      </c>
      <c r="V28" s="229">
        <v>2005</v>
      </c>
      <c r="W28" s="229">
        <v>1754</v>
      </c>
      <c r="X28" s="229">
        <v>5</v>
      </c>
      <c r="Y28" s="229">
        <v>2820</v>
      </c>
      <c r="Z28" s="209">
        <v>20</v>
      </c>
      <c r="AA28" s="229">
        <v>651</v>
      </c>
      <c r="AB28" s="48" t="s">
        <v>145</v>
      </c>
      <c r="AC28" s="48" t="s">
        <v>146</v>
      </c>
      <c r="AD28" s="219">
        <v>9</v>
      </c>
      <c r="AE28" s="233">
        <v>8050</v>
      </c>
      <c r="AF28" s="233">
        <v>1500</v>
      </c>
      <c r="AG28" s="233">
        <v>450</v>
      </c>
      <c r="AH28" s="233">
        <v>15000</v>
      </c>
      <c r="AI28" s="233"/>
      <c r="AJ28" s="234">
        <f t="shared" si="9"/>
        <v>25000</v>
      </c>
      <c r="AK28" s="235">
        <f t="shared" si="0"/>
        <v>16.937669376693766</v>
      </c>
      <c r="AL28" s="233">
        <v>223</v>
      </c>
      <c r="AM28" s="233">
        <v>38230</v>
      </c>
      <c r="AN28" s="236">
        <f t="shared" si="1"/>
        <v>25.90108401084011</v>
      </c>
      <c r="AO28" s="237">
        <f t="shared" si="5"/>
        <v>0.6539366989275438</v>
      </c>
      <c r="AP28" s="204">
        <v>36110</v>
      </c>
      <c r="AQ28" s="238">
        <f t="shared" si="2"/>
        <v>24.464769647696478</v>
      </c>
      <c r="AR28" s="233">
        <v>4533</v>
      </c>
      <c r="AS28" s="238">
        <f t="shared" si="3"/>
        <v>3.071138211382114</v>
      </c>
      <c r="AT28" s="237">
        <f t="shared" si="6"/>
        <v>0.1255330933259485</v>
      </c>
      <c r="AU28" s="239">
        <v>8464</v>
      </c>
      <c r="AV28" s="209">
        <v>40</v>
      </c>
      <c r="AW28" s="211">
        <v>0.4</v>
      </c>
      <c r="AX28" s="211">
        <v>0.5</v>
      </c>
      <c r="AY28" s="223">
        <v>12820</v>
      </c>
      <c r="AZ28" s="224">
        <v>2010</v>
      </c>
    </row>
    <row r="29" spans="1:52" ht="12.75">
      <c r="A29" s="28" t="s">
        <v>231</v>
      </c>
      <c r="B29" s="28" t="s">
        <v>245</v>
      </c>
      <c r="C29" s="229">
        <v>1063</v>
      </c>
      <c r="D29" s="229" t="s">
        <v>120</v>
      </c>
      <c r="E29" s="229" t="s">
        <v>123</v>
      </c>
      <c r="F29" s="210"/>
      <c r="G29" s="229">
        <v>8482</v>
      </c>
      <c r="H29" s="229">
        <v>5650</v>
      </c>
      <c r="I29" s="229">
        <v>15088</v>
      </c>
      <c r="J29" s="209">
        <f t="shared" si="7"/>
        <v>14.19379115710254</v>
      </c>
      <c r="K29" s="229">
        <v>618</v>
      </c>
      <c r="L29" s="230">
        <v>32</v>
      </c>
      <c r="M29" s="230">
        <v>91</v>
      </c>
      <c r="N29" s="230">
        <v>630</v>
      </c>
      <c r="O29" s="230">
        <v>1100</v>
      </c>
      <c r="P29" s="229">
        <v>10840</v>
      </c>
      <c r="Q29" s="229">
        <v>1017</v>
      </c>
      <c r="R29" s="229">
        <v>476</v>
      </c>
      <c r="S29" s="231">
        <v>16687</v>
      </c>
      <c r="T29" s="232">
        <f t="shared" si="4"/>
        <v>15.69802445907808</v>
      </c>
      <c r="U29" s="229">
        <v>3374</v>
      </c>
      <c r="V29" s="229">
        <v>1822</v>
      </c>
      <c r="W29" s="229">
        <v>3095</v>
      </c>
      <c r="X29" s="229">
        <v>8</v>
      </c>
      <c r="Y29" s="229">
        <v>6051</v>
      </c>
      <c r="Z29" s="209">
        <v>30</v>
      </c>
      <c r="AA29" s="229">
        <v>3052</v>
      </c>
      <c r="AB29" s="48" t="s">
        <v>145</v>
      </c>
      <c r="AC29" s="48" t="s">
        <v>145</v>
      </c>
      <c r="AD29" s="219">
        <v>10</v>
      </c>
      <c r="AE29" s="165" t="s">
        <v>193</v>
      </c>
      <c r="AF29" s="165" t="s">
        <v>193</v>
      </c>
      <c r="AG29" s="165" t="s">
        <v>193</v>
      </c>
      <c r="AH29" s="233">
        <v>52000</v>
      </c>
      <c r="AI29" s="233"/>
      <c r="AJ29" s="234">
        <f t="shared" si="9"/>
        <v>52000</v>
      </c>
      <c r="AK29" s="235">
        <f t="shared" si="0"/>
        <v>48.91815616180621</v>
      </c>
      <c r="AL29" s="233">
        <v>2093</v>
      </c>
      <c r="AM29" s="233">
        <v>66756</v>
      </c>
      <c r="AN29" s="236">
        <f t="shared" si="1"/>
        <v>62.79962370649106</v>
      </c>
      <c r="AO29" s="237">
        <f t="shared" si="5"/>
        <v>0.7789561986937503</v>
      </c>
      <c r="AP29" s="204">
        <v>60253</v>
      </c>
      <c r="AQ29" s="238">
        <f t="shared" si="2"/>
        <v>56.68203198494826</v>
      </c>
      <c r="AR29" s="233">
        <v>6238</v>
      </c>
      <c r="AS29" s="238">
        <f t="shared" si="3"/>
        <v>5.86829727187206</v>
      </c>
      <c r="AT29" s="237">
        <f t="shared" si="6"/>
        <v>0.10353011468308632</v>
      </c>
      <c r="AU29" s="239">
        <v>17348</v>
      </c>
      <c r="AV29" s="209">
        <v>28</v>
      </c>
      <c r="AW29" s="211">
        <v>1</v>
      </c>
      <c r="AX29" s="211">
        <v>3</v>
      </c>
      <c r="AY29" s="223">
        <v>26032</v>
      </c>
      <c r="AZ29" s="224">
        <v>2477</v>
      </c>
    </row>
    <row r="30" spans="1:52" ht="12.75">
      <c r="A30" s="28" t="s">
        <v>231</v>
      </c>
      <c r="B30" s="28" t="s">
        <v>246</v>
      </c>
      <c r="C30" s="208">
        <v>1000</v>
      </c>
      <c r="D30" s="143" t="s">
        <v>121</v>
      </c>
      <c r="E30" s="229" t="s">
        <v>123</v>
      </c>
      <c r="F30" s="210"/>
      <c r="G30" s="229">
        <v>8016</v>
      </c>
      <c r="H30" s="229">
        <v>5261</v>
      </c>
      <c r="I30" s="229">
        <v>14242</v>
      </c>
      <c r="J30" s="209">
        <f t="shared" si="7"/>
        <v>14.242</v>
      </c>
      <c r="K30" s="229">
        <v>892</v>
      </c>
      <c r="L30" s="230">
        <v>95</v>
      </c>
      <c r="M30" s="230">
        <v>96</v>
      </c>
      <c r="N30" s="230">
        <v>2424</v>
      </c>
      <c r="O30" s="230">
        <v>2435</v>
      </c>
      <c r="P30" s="229">
        <v>11076</v>
      </c>
      <c r="Q30" s="229">
        <v>543</v>
      </c>
      <c r="R30" s="229">
        <v>560</v>
      </c>
      <c r="S30" s="231">
        <v>15399</v>
      </c>
      <c r="T30" s="232">
        <f t="shared" si="4"/>
        <v>15.399</v>
      </c>
      <c r="U30" s="229">
        <v>2058</v>
      </c>
      <c r="V30" s="229">
        <v>1930</v>
      </c>
      <c r="W30" s="229">
        <v>2088</v>
      </c>
      <c r="X30" s="229">
        <v>6</v>
      </c>
      <c r="Y30" s="229">
        <v>3820</v>
      </c>
      <c r="Z30" s="209">
        <v>26</v>
      </c>
      <c r="AA30" s="229">
        <v>2169</v>
      </c>
      <c r="AB30" s="48" t="s">
        <v>145</v>
      </c>
      <c r="AC30" s="48" t="s">
        <v>146</v>
      </c>
      <c r="AD30" s="219">
        <v>5</v>
      </c>
      <c r="AE30" s="165" t="s">
        <v>193</v>
      </c>
      <c r="AF30" s="233">
        <v>22562</v>
      </c>
      <c r="AG30" s="233">
        <v>10400</v>
      </c>
      <c r="AH30" s="233">
        <v>25000</v>
      </c>
      <c r="AI30" s="233"/>
      <c r="AJ30" s="234">
        <f t="shared" si="9"/>
        <v>57962</v>
      </c>
      <c r="AK30" s="235">
        <f t="shared" si="0"/>
        <v>57.962</v>
      </c>
      <c r="AL30" s="233">
        <v>223</v>
      </c>
      <c r="AM30" s="233">
        <v>80459</v>
      </c>
      <c r="AN30" s="236">
        <f t="shared" si="1"/>
        <v>80.459</v>
      </c>
      <c r="AO30" s="237">
        <f t="shared" si="5"/>
        <v>0.7203917523210579</v>
      </c>
      <c r="AP30" s="204">
        <v>82176</v>
      </c>
      <c r="AQ30" s="238">
        <f t="shared" si="2"/>
        <v>82.176</v>
      </c>
      <c r="AR30" s="233">
        <v>9621</v>
      </c>
      <c r="AS30" s="238">
        <f t="shared" si="3"/>
        <v>9.621</v>
      </c>
      <c r="AT30" s="237">
        <f t="shared" si="6"/>
        <v>0.11707797897196262</v>
      </c>
      <c r="AU30" s="239">
        <v>18252</v>
      </c>
      <c r="AV30" s="209">
        <v>27</v>
      </c>
      <c r="AW30" s="211">
        <v>1</v>
      </c>
      <c r="AX30" s="211">
        <v>2.12</v>
      </c>
      <c r="AY30" s="223">
        <v>39763</v>
      </c>
      <c r="AZ30" s="224">
        <v>4000</v>
      </c>
    </row>
    <row r="31" spans="1:52" ht="12.75">
      <c r="A31" s="28" t="s">
        <v>225</v>
      </c>
      <c r="B31" s="28" t="s">
        <v>247</v>
      </c>
      <c r="C31" s="229">
        <v>1363</v>
      </c>
      <c r="D31" s="143" t="s">
        <v>120</v>
      </c>
      <c r="E31" s="143" t="s">
        <v>123</v>
      </c>
      <c r="F31" s="210"/>
      <c r="G31" s="229">
        <v>8931</v>
      </c>
      <c r="H31" s="229">
        <v>5839</v>
      </c>
      <c r="I31" s="229">
        <v>16196</v>
      </c>
      <c r="J31" s="209">
        <f t="shared" si="7"/>
        <v>11.882611885546588</v>
      </c>
      <c r="K31" s="229">
        <v>3266</v>
      </c>
      <c r="L31" s="230">
        <v>65</v>
      </c>
      <c r="M31" s="230">
        <v>108</v>
      </c>
      <c r="N31" s="230">
        <v>574</v>
      </c>
      <c r="O31" s="230">
        <v>745</v>
      </c>
      <c r="P31" s="229">
        <v>25866</v>
      </c>
      <c r="Q31" s="229">
        <v>649</v>
      </c>
      <c r="R31" s="229">
        <v>2009</v>
      </c>
      <c r="S31" s="231">
        <v>19780</v>
      </c>
      <c r="T31" s="232">
        <f t="shared" si="4"/>
        <v>14.512105649303008</v>
      </c>
      <c r="U31" s="229">
        <v>5124</v>
      </c>
      <c r="V31" s="229">
        <v>2015</v>
      </c>
      <c r="W31" s="229">
        <v>9703</v>
      </c>
      <c r="X31" s="229">
        <v>8</v>
      </c>
      <c r="Y31" s="229">
        <v>6552</v>
      </c>
      <c r="Z31" s="209">
        <v>30</v>
      </c>
      <c r="AA31" s="229">
        <v>4500</v>
      </c>
      <c r="AB31" s="48" t="s">
        <v>145</v>
      </c>
      <c r="AC31" s="48" t="s">
        <v>145</v>
      </c>
      <c r="AD31" s="219">
        <v>11</v>
      </c>
      <c r="AE31" s="233">
        <v>8000</v>
      </c>
      <c r="AF31" s="233">
        <v>2300</v>
      </c>
      <c r="AG31" s="233">
        <v>3000</v>
      </c>
      <c r="AH31" s="233">
        <v>25000</v>
      </c>
      <c r="AI31" s="233"/>
      <c r="AJ31" s="234">
        <f t="shared" si="9"/>
        <v>38300</v>
      </c>
      <c r="AK31" s="235">
        <f t="shared" si="0"/>
        <v>28.0997798972854</v>
      </c>
      <c r="AL31" s="233">
        <v>223</v>
      </c>
      <c r="AM31" s="233">
        <v>120027</v>
      </c>
      <c r="AN31" s="236">
        <f t="shared" si="1"/>
        <v>88.0608950843727</v>
      </c>
      <c r="AO31" s="237">
        <f t="shared" si="5"/>
        <v>0.3190948703208445</v>
      </c>
      <c r="AP31" s="204">
        <v>101291</v>
      </c>
      <c r="AQ31" s="238">
        <f t="shared" si="2"/>
        <v>74.31474688187821</v>
      </c>
      <c r="AR31" s="233">
        <v>8350</v>
      </c>
      <c r="AS31" s="238">
        <f t="shared" si="3"/>
        <v>6.1261922230374175</v>
      </c>
      <c r="AT31" s="237">
        <f t="shared" si="6"/>
        <v>0.08243575441055967</v>
      </c>
      <c r="AU31" s="239">
        <v>19669</v>
      </c>
      <c r="AV31" s="209">
        <v>30</v>
      </c>
      <c r="AW31" s="211">
        <v>0.9</v>
      </c>
      <c r="AX31" s="211">
        <v>2</v>
      </c>
      <c r="AY31" s="223">
        <v>35547</v>
      </c>
      <c r="AZ31" s="224">
        <v>2945</v>
      </c>
    </row>
    <row r="32" spans="1:52" ht="12.75">
      <c r="A32" s="28" t="s">
        <v>223</v>
      </c>
      <c r="B32" s="28" t="s">
        <v>248</v>
      </c>
      <c r="C32" s="229">
        <v>1071</v>
      </c>
      <c r="D32" s="143" t="s">
        <v>121</v>
      </c>
      <c r="E32" s="229" t="s">
        <v>123</v>
      </c>
      <c r="F32" s="210"/>
      <c r="G32" s="229">
        <v>8147</v>
      </c>
      <c r="H32" s="229">
        <v>4533</v>
      </c>
      <c r="I32" s="229">
        <v>14647</v>
      </c>
      <c r="J32" s="209">
        <f t="shared" si="7"/>
        <v>13.676003734827264</v>
      </c>
      <c r="K32" s="229">
        <v>1183</v>
      </c>
      <c r="L32" s="230">
        <v>67</v>
      </c>
      <c r="M32" s="230">
        <v>92</v>
      </c>
      <c r="N32" s="230">
        <v>1336</v>
      </c>
      <c r="O32" s="230">
        <v>2006</v>
      </c>
      <c r="P32" s="229">
        <v>28499</v>
      </c>
      <c r="Q32" s="229">
        <v>1467</v>
      </c>
      <c r="R32" s="229">
        <v>1268</v>
      </c>
      <c r="S32" s="231">
        <v>24320</v>
      </c>
      <c r="T32" s="232">
        <f t="shared" si="4"/>
        <v>22.707749766573297</v>
      </c>
      <c r="U32" s="229">
        <v>2134</v>
      </c>
      <c r="V32" s="229">
        <v>1496</v>
      </c>
      <c r="W32" s="229">
        <v>2125</v>
      </c>
      <c r="X32" s="229">
        <v>3</v>
      </c>
      <c r="Y32" s="229">
        <v>4991</v>
      </c>
      <c r="Z32" s="209">
        <v>23</v>
      </c>
      <c r="AA32" s="229">
        <v>1830</v>
      </c>
      <c r="AB32" s="48" t="s">
        <v>146</v>
      </c>
      <c r="AC32" s="48" t="s">
        <v>146</v>
      </c>
      <c r="AD32" s="219">
        <v>5</v>
      </c>
      <c r="AE32" s="233">
        <v>9249</v>
      </c>
      <c r="AF32" s="233">
        <v>10000</v>
      </c>
      <c r="AG32" s="233">
        <v>9000</v>
      </c>
      <c r="AH32" s="165" t="s">
        <v>193</v>
      </c>
      <c r="AI32" s="233"/>
      <c r="AJ32" s="234">
        <f t="shared" si="9"/>
        <v>28249</v>
      </c>
      <c r="AK32" s="235">
        <f t="shared" si="0"/>
        <v>26.37628384687208</v>
      </c>
      <c r="AL32" s="233">
        <v>1704</v>
      </c>
      <c r="AM32" s="233">
        <v>56167</v>
      </c>
      <c r="AN32" s="236">
        <f t="shared" si="1"/>
        <v>52.44351073762839</v>
      </c>
      <c r="AO32" s="237">
        <f t="shared" si="5"/>
        <v>0.5029465700500294</v>
      </c>
      <c r="AP32" s="204">
        <v>180761</v>
      </c>
      <c r="AQ32" s="238">
        <f t="shared" si="2"/>
        <v>168.77777777777777</v>
      </c>
      <c r="AR32" s="233">
        <v>5916</v>
      </c>
      <c r="AS32" s="238">
        <f t="shared" si="3"/>
        <v>5.523809523809524</v>
      </c>
      <c r="AT32" s="237">
        <f t="shared" si="6"/>
        <v>0.032728298692748986</v>
      </c>
      <c r="AU32" s="239">
        <v>17218</v>
      </c>
      <c r="AV32" s="209">
        <v>38</v>
      </c>
      <c r="AW32" s="211">
        <v>0.6</v>
      </c>
      <c r="AX32" s="211">
        <v>1.2</v>
      </c>
      <c r="AY32" s="224">
        <v>21831</v>
      </c>
      <c r="AZ32" s="224">
        <v>3421</v>
      </c>
    </row>
    <row r="33" spans="1:52" ht="12.75">
      <c r="A33" s="28" t="s">
        <v>234</v>
      </c>
      <c r="B33" s="28" t="s">
        <v>250</v>
      </c>
      <c r="C33" s="229">
        <v>647</v>
      </c>
      <c r="D33" s="143" t="s">
        <v>120</v>
      </c>
      <c r="E33" s="143" t="s">
        <v>123</v>
      </c>
      <c r="F33" s="210"/>
      <c r="G33" s="229">
        <v>7496</v>
      </c>
      <c r="H33" s="229">
        <v>6284</v>
      </c>
      <c r="I33" s="229">
        <v>14537</v>
      </c>
      <c r="J33" s="209">
        <f t="shared" si="7"/>
        <v>22.468315301391037</v>
      </c>
      <c r="K33" s="229">
        <v>800</v>
      </c>
      <c r="L33" s="230">
        <v>80</v>
      </c>
      <c r="M33" s="230">
        <v>120</v>
      </c>
      <c r="N33" s="230">
        <v>1362</v>
      </c>
      <c r="O33" s="230">
        <v>1607</v>
      </c>
      <c r="P33" s="229">
        <v>13253</v>
      </c>
      <c r="Q33" s="229">
        <v>1338</v>
      </c>
      <c r="R33" s="229">
        <v>124</v>
      </c>
      <c r="S33" s="231">
        <v>20823</v>
      </c>
      <c r="T33" s="232">
        <f t="shared" si="4"/>
        <v>32.183925811437405</v>
      </c>
      <c r="U33" s="229">
        <v>3191</v>
      </c>
      <c r="V33" s="229">
        <v>1721</v>
      </c>
      <c r="W33" s="229">
        <v>4415</v>
      </c>
      <c r="X33" s="229">
        <v>5</v>
      </c>
      <c r="Y33" s="229">
        <v>3373</v>
      </c>
      <c r="Z33" s="209">
        <v>28</v>
      </c>
      <c r="AA33" s="229">
        <v>4389</v>
      </c>
      <c r="AB33" s="48" t="s">
        <v>145</v>
      </c>
      <c r="AC33" s="48" t="s">
        <v>145</v>
      </c>
      <c r="AD33" s="219">
        <v>7</v>
      </c>
      <c r="AE33" s="233">
        <v>29870</v>
      </c>
      <c r="AF33" s="233">
        <v>21300</v>
      </c>
      <c r="AG33" s="233">
        <v>0</v>
      </c>
      <c r="AH33" s="233">
        <v>27000</v>
      </c>
      <c r="AI33" s="233"/>
      <c r="AJ33" s="234">
        <f t="shared" si="9"/>
        <v>78170</v>
      </c>
      <c r="AK33" s="235">
        <f t="shared" si="0"/>
        <v>120.81916537867079</v>
      </c>
      <c r="AL33" s="233">
        <v>223</v>
      </c>
      <c r="AM33" s="233">
        <v>105604</v>
      </c>
      <c r="AN33" s="236">
        <f t="shared" si="1"/>
        <v>163.2210200927357</v>
      </c>
      <c r="AO33" s="237">
        <f t="shared" si="5"/>
        <v>0.7402181735540321</v>
      </c>
      <c r="AP33" s="204">
        <v>94909</v>
      </c>
      <c r="AQ33" s="238">
        <f t="shared" si="2"/>
        <v>146.69088098918084</v>
      </c>
      <c r="AR33" s="233">
        <v>9601</v>
      </c>
      <c r="AS33" s="238">
        <f t="shared" si="3"/>
        <v>14.839258114374035</v>
      </c>
      <c r="AT33" s="237">
        <f t="shared" si="6"/>
        <v>0.10116005858243159</v>
      </c>
      <c r="AU33" s="239">
        <v>29284</v>
      </c>
      <c r="AV33" s="209">
        <v>30</v>
      </c>
      <c r="AW33" s="211">
        <v>1</v>
      </c>
      <c r="AX33" s="241">
        <v>2.29</v>
      </c>
      <c r="AY33" s="223">
        <v>51983</v>
      </c>
      <c r="AZ33" s="224">
        <v>4133</v>
      </c>
    </row>
    <row r="34" spans="1:52" ht="12.75">
      <c r="A34" s="28" t="s">
        <v>223</v>
      </c>
      <c r="B34" s="28" t="s">
        <v>251</v>
      </c>
      <c r="C34" s="208">
        <v>2584</v>
      </c>
      <c r="D34" s="143" t="s">
        <v>121</v>
      </c>
      <c r="E34" s="143" t="s">
        <v>97</v>
      </c>
      <c r="F34" s="210"/>
      <c r="G34" s="229">
        <v>7359</v>
      </c>
      <c r="H34" s="229">
        <v>4902</v>
      </c>
      <c r="I34" s="229">
        <v>17305</v>
      </c>
      <c r="J34" s="209">
        <f t="shared" si="7"/>
        <v>6.696981424148607</v>
      </c>
      <c r="K34" s="229">
        <v>840</v>
      </c>
      <c r="L34" s="230">
        <v>50</v>
      </c>
      <c r="M34" s="230">
        <v>154</v>
      </c>
      <c r="N34" s="230">
        <v>552</v>
      </c>
      <c r="O34" s="230">
        <v>1287</v>
      </c>
      <c r="P34" s="229">
        <v>8623</v>
      </c>
      <c r="Q34" s="229">
        <v>627</v>
      </c>
      <c r="R34" s="229">
        <v>474</v>
      </c>
      <c r="S34" s="231">
        <v>11866</v>
      </c>
      <c r="T34" s="232">
        <f t="shared" si="4"/>
        <v>4.592105263157895</v>
      </c>
      <c r="U34" s="229">
        <v>2134</v>
      </c>
      <c r="V34" s="229">
        <v>1696</v>
      </c>
      <c r="W34" s="229">
        <v>2224</v>
      </c>
      <c r="X34" s="229">
        <v>7</v>
      </c>
      <c r="Y34" s="229">
        <v>2100</v>
      </c>
      <c r="Z34" s="209">
        <v>27</v>
      </c>
      <c r="AA34" s="229">
        <v>1500</v>
      </c>
      <c r="AB34" s="48" t="s">
        <v>145</v>
      </c>
      <c r="AC34" s="48" t="s">
        <v>145</v>
      </c>
      <c r="AD34" s="219">
        <v>7</v>
      </c>
      <c r="AE34" s="233">
        <v>8971</v>
      </c>
      <c r="AF34" s="233">
        <v>11500</v>
      </c>
      <c r="AG34" s="233">
        <v>0</v>
      </c>
      <c r="AH34" s="233">
        <v>4000</v>
      </c>
      <c r="AI34" s="233"/>
      <c r="AJ34" s="234">
        <f t="shared" si="9"/>
        <v>24471</v>
      </c>
      <c r="AK34" s="235">
        <f t="shared" si="0"/>
        <v>9.470201238390093</v>
      </c>
      <c r="AL34" s="233">
        <v>2173</v>
      </c>
      <c r="AM34" s="233">
        <v>31563</v>
      </c>
      <c r="AN34" s="236">
        <f t="shared" si="1"/>
        <v>12.214783281733746</v>
      </c>
      <c r="AO34" s="237">
        <f t="shared" si="5"/>
        <v>0.7753065297975478</v>
      </c>
      <c r="AP34" s="204">
        <v>35295</v>
      </c>
      <c r="AQ34" s="238">
        <f t="shared" si="2"/>
        <v>13.659055727554179</v>
      </c>
      <c r="AR34" s="233">
        <v>5419</v>
      </c>
      <c r="AS34" s="238">
        <f t="shared" si="3"/>
        <v>2.097136222910217</v>
      </c>
      <c r="AT34" s="237">
        <f t="shared" si="6"/>
        <v>0.15353449497095906</v>
      </c>
      <c r="AU34" s="239">
        <v>10500</v>
      </c>
      <c r="AV34" s="209">
        <v>25</v>
      </c>
      <c r="AW34" s="211">
        <v>1</v>
      </c>
      <c r="AX34" s="211">
        <v>1.3</v>
      </c>
      <c r="AY34" s="223">
        <v>14734</v>
      </c>
      <c r="AZ34" s="224">
        <v>1127</v>
      </c>
    </row>
    <row r="35" spans="1:52" ht="12.75">
      <c r="A35" s="28" t="s">
        <v>240</v>
      </c>
      <c r="B35" s="28" t="s">
        <v>252</v>
      </c>
      <c r="C35" s="208">
        <v>4793</v>
      </c>
      <c r="D35" s="229" t="s">
        <v>120</v>
      </c>
      <c r="E35" s="143" t="s">
        <v>124</v>
      </c>
      <c r="F35" s="210"/>
      <c r="G35" s="229">
        <v>7837</v>
      </c>
      <c r="H35" s="229">
        <v>4186</v>
      </c>
      <c r="I35" s="229">
        <v>13098</v>
      </c>
      <c r="J35" s="209">
        <f t="shared" si="7"/>
        <v>2.732735238890048</v>
      </c>
      <c r="K35" s="229">
        <v>1704</v>
      </c>
      <c r="L35" s="230">
        <v>77</v>
      </c>
      <c r="M35" s="230">
        <v>205</v>
      </c>
      <c r="N35" s="230">
        <v>819</v>
      </c>
      <c r="O35" s="230">
        <v>2148</v>
      </c>
      <c r="P35" s="229">
        <v>16174</v>
      </c>
      <c r="Q35" s="229">
        <v>1114</v>
      </c>
      <c r="R35" s="229">
        <v>640</v>
      </c>
      <c r="S35" s="231">
        <v>15198</v>
      </c>
      <c r="T35" s="232">
        <f t="shared" si="4"/>
        <v>3.1708741915293137</v>
      </c>
      <c r="U35" s="229">
        <v>3248</v>
      </c>
      <c r="V35" s="229">
        <v>1477</v>
      </c>
      <c r="W35" s="229">
        <v>10897</v>
      </c>
      <c r="X35" s="229">
        <v>7</v>
      </c>
      <c r="Y35" s="229">
        <v>4185</v>
      </c>
      <c r="Z35" s="209">
        <v>44</v>
      </c>
      <c r="AA35" s="229">
        <v>3440</v>
      </c>
      <c r="AB35" s="20" t="s">
        <v>145</v>
      </c>
      <c r="AC35" s="20" t="s">
        <v>145</v>
      </c>
      <c r="AD35" s="219">
        <v>9</v>
      </c>
      <c r="AE35" s="233">
        <v>3000</v>
      </c>
      <c r="AF35" s="233">
        <v>5000</v>
      </c>
      <c r="AG35" s="165" t="s">
        <v>193</v>
      </c>
      <c r="AH35" s="233">
        <v>6000</v>
      </c>
      <c r="AI35" s="233"/>
      <c r="AJ35" s="234">
        <f t="shared" si="9"/>
        <v>14000</v>
      </c>
      <c r="AK35" s="235">
        <f t="shared" si="0"/>
        <v>2.920926350928437</v>
      </c>
      <c r="AL35" s="233">
        <v>4223</v>
      </c>
      <c r="AM35" s="233">
        <v>67525</v>
      </c>
      <c r="AN35" s="236">
        <f t="shared" si="1"/>
        <v>14.088253703317339</v>
      </c>
      <c r="AO35" s="237">
        <f t="shared" si="5"/>
        <v>0.2073306182895224</v>
      </c>
      <c r="AP35" s="204">
        <v>108349</v>
      </c>
      <c r="AQ35" s="238">
        <f t="shared" si="2"/>
        <v>22.60567494262466</v>
      </c>
      <c r="AR35" s="233">
        <v>7531</v>
      </c>
      <c r="AS35" s="238">
        <f t="shared" si="3"/>
        <v>1.5712497392030045</v>
      </c>
      <c r="AT35" s="237">
        <f t="shared" si="6"/>
        <v>0.06950687131399459</v>
      </c>
      <c r="AU35" s="239">
        <v>27000</v>
      </c>
      <c r="AV35" s="209">
        <v>30</v>
      </c>
      <c r="AW35" s="211">
        <v>1</v>
      </c>
      <c r="AX35" s="211">
        <v>2.6</v>
      </c>
      <c r="AY35" s="223">
        <v>39471</v>
      </c>
      <c r="AZ35" s="224">
        <v>8123</v>
      </c>
    </row>
    <row r="36" spans="1:52" ht="12.75">
      <c r="A36" s="28" t="s">
        <v>223</v>
      </c>
      <c r="B36" s="28" t="s">
        <v>253</v>
      </c>
      <c r="C36" s="208">
        <v>3911</v>
      </c>
      <c r="D36" s="143" t="s">
        <v>120</v>
      </c>
      <c r="E36" s="229" t="s">
        <v>123</v>
      </c>
      <c r="F36" s="210"/>
      <c r="G36" s="229">
        <v>21160</v>
      </c>
      <c r="H36" s="229">
        <v>12515</v>
      </c>
      <c r="I36" s="229">
        <v>37027</v>
      </c>
      <c r="J36" s="209">
        <f t="shared" si="7"/>
        <v>9.467399642035286</v>
      </c>
      <c r="K36" s="229">
        <v>2049</v>
      </c>
      <c r="L36" s="230">
        <v>57</v>
      </c>
      <c r="M36" s="230">
        <v>169</v>
      </c>
      <c r="N36" s="230">
        <v>820</v>
      </c>
      <c r="O36" s="230">
        <v>1902</v>
      </c>
      <c r="P36" s="229">
        <v>42821</v>
      </c>
      <c r="Q36" s="229">
        <v>1654</v>
      </c>
      <c r="R36" s="229">
        <v>4829</v>
      </c>
      <c r="S36" s="231">
        <v>51026</v>
      </c>
      <c r="T36" s="232">
        <f t="shared" si="4"/>
        <v>13.046791102019943</v>
      </c>
      <c r="U36" s="229">
        <v>5129</v>
      </c>
      <c r="V36" s="229">
        <v>3603</v>
      </c>
      <c r="W36" s="229">
        <v>4650</v>
      </c>
      <c r="X36" s="229">
        <v>7</v>
      </c>
      <c r="Y36" s="229">
        <v>7899</v>
      </c>
      <c r="Z36" s="209">
        <v>37</v>
      </c>
      <c r="AA36" s="229">
        <v>10000</v>
      </c>
      <c r="AB36" s="20" t="s">
        <v>146</v>
      </c>
      <c r="AC36" s="20" t="s">
        <v>146</v>
      </c>
      <c r="AD36" s="219">
        <v>6</v>
      </c>
      <c r="AE36" s="233">
        <v>8971</v>
      </c>
      <c r="AF36" s="233">
        <v>12185</v>
      </c>
      <c r="AG36" s="233">
        <v>4500</v>
      </c>
      <c r="AH36" s="233">
        <v>5600</v>
      </c>
      <c r="AI36" s="233"/>
      <c r="AJ36" s="234">
        <f t="shared" si="9"/>
        <v>31256</v>
      </c>
      <c r="AK36" s="235">
        <f t="shared" si="0"/>
        <v>7.991817949373562</v>
      </c>
      <c r="AL36" s="233">
        <v>232</v>
      </c>
      <c r="AM36" s="233">
        <v>68420</v>
      </c>
      <c r="AN36" s="236">
        <f t="shared" si="1"/>
        <v>17.494246995653285</v>
      </c>
      <c r="AO36" s="237">
        <f t="shared" si="5"/>
        <v>0.4568254896229173</v>
      </c>
      <c r="AP36" s="204">
        <v>120075</v>
      </c>
      <c r="AQ36" s="238">
        <f t="shared" si="2"/>
        <v>30.701866530299156</v>
      </c>
      <c r="AR36" s="233">
        <v>16143</v>
      </c>
      <c r="AS36" s="238">
        <f t="shared" si="3"/>
        <v>4.1275888519560215</v>
      </c>
      <c r="AT36" s="237">
        <f t="shared" si="6"/>
        <v>0.1344409743910056</v>
      </c>
      <c r="AU36" s="239">
        <v>18700</v>
      </c>
      <c r="AV36" s="209">
        <v>35</v>
      </c>
      <c r="AW36" s="211">
        <v>0.56</v>
      </c>
      <c r="AX36" s="211">
        <v>3.01</v>
      </c>
      <c r="AY36" s="223">
        <v>57776</v>
      </c>
      <c r="AZ36" s="224">
        <v>10356</v>
      </c>
    </row>
    <row r="37" spans="1:52" ht="12.75">
      <c r="A37" s="28" t="s">
        <v>225</v>
      </c>
      <c r="B37" s="28" t="s">
        <v>254</v>
      </c>
      <c r="C37" s="229">
        <v>1286</v>
      </c>
      <c r="D37" s="143" t="s">
        <v>120</v>
      </c>
      <c r="E37" s="143" t="s">
        <v>97</v>
      </c>
      <c r="F37" s="210"/>
      <c r="G37" s="229">
        <v>3648</v>
      </c>
      <c r="H37" s="229">
        <v>3364</v>
      </c>
      <c r="I37" s="229">
        <v>7686</v>
      </c>
      <c r="J37" s="209">
        <f t="shared" si="7"/>
        <v>5.976671850699844</v>
      </c>
      <c r="K37" s="229">
        <v>375</v>
      </c>
      <c r="L37" s="230">
        <v>46</v>
      </c>
      <c r="M37" s="230">
        <v>61</v>
      </c>
      <c r="N37" s="230">
        <v>1226</v>
      </c>
      <c r="O37" s="230">
        <v>1472</v>
      </c>
      <c r="P37" s="229">
        <v>5691</v>
      </c>
      <c r="Q37" s="229">
        <v>187</v>
      </c>
      <c r="R37" s="229">
        <v>579</v>
      </c>
      <c r="S37" s="231">
        <v>13795</v>
      </c>
      <c r="T37" s="232">
        <f t="shared" si="4"/>
        <v>10.72706065318818</v>
      </c>
      <c r="U37" s="229">
        <v>3956</v>
      </c>
      <c r="V37" s="229">
        <v>1218</v>
      </c>
      <c r="W37" s="229">
        <v>4501</v>
      </c>
      <c r="X37" s="229">
        <v>3</v>
      </c>
      <c r="Y37" s="229">
        <v>911</v>
      </c>
      <c r="Z37" s="209">
        <v>21</v>
      </c>
      <c r="AA37" s="229">
        <v>1431</v>
      </c>
      <c r="AB37" s="20" t="s">
        <v>145</v>
      </c>
      <c r="AC37" s="20" t="s">
        <v>145</v>
      </c>
      <c r="AD37" s="219">
        <v>6</v>
      </c>
      <c r="AE37" s="165" t="s">
        <v>193</v>
      </c>
      <c r="AF37" s="233">
        <v>0</v>
      </c>
      <c r="AG37" s="165" t="s">
        <v>193</v>
      </c>
      <c r="AH37" s="233">
        <v>16500</v>
      </c>
      <c r="AI37" s="233"/>
      <c r="AJ37" s="234">
        <f t="shared" si="9"/>
        <v>16500</v>
      </c>
      <c r="AK37" s="235">
        <f t="shared" si="0"/>
        <v>12.830482115085536</v>
      </c>
      <c r="AL37" s="233">
        <v>2223</v>
      </c>
      <c r="AM37" s="233">
        <v>48896</v>
      </c>
      <c r="AN37" s="236">
        <f t="shared" si="1"/>
        <v>38.02177293934681</v>
      </c>
      <c r="AO37" s="237">
        <f t="shared" si="5"/>
        <v>0.3374509162303665</v>
      </c>
      <c r="AP37" s="204">
        <v>55845</v>
      </c>
      <c r="AQ37" s="238">
        <f t="shared" si="2"/>
        <v>43.425349922239505</v>
      </c>
      <c r="AR37" s="233">
        <v>4020</v>
      </c>
      <c r="AS37" s="238">
        <f t="shared" si="3"/>
        <v>3.12597200622084</v>
      </c>
      <c r="AT37" s="237">
        <f t="shared" si="6"/>
        <v>0.07198495836690841</v>
      </c>
      <c r="AU37" s="239">
        <v>15193</v>
      </c>
      <c r="AV37" s="209">
        <v>21</v>
      </c>
      <c r="AW37" s="211">
        <v>1</v>
      </c>
      <c r="AX37" s="211">
        <v>1.5</v>
      </c>
      <c r="AY37" s="223">
        <v>21054</v>
      </c>
      <c r="AZ37" s="224">
        <v>1784</v>
      </c>
    </row>
    <row r="38" spans="1:52" ht="12.75">
      <c r="A38" s="28" t="s">
        <v>225</v>
      </c>
      <c r="B38" s="28" t="s">
        <v>255</v>
      </c>
      <c r="C38" s="229">
        <v>2446</v>
      </c>
      <c r="D38" s="229" t="s">
        <v>120</v>
      </c>
      <c r="E38" s="229" t="s">
        <v>97</v>
      </c>
      <c r="F38" s="210"/>
      <c r="G38" s="229">
        <v>9880</v>
      </c>
      <c r="H38" s="229">
        <v>3777</v>
      </c>
      <c r="I38" s="229">
        <v>16222</v>
      </c>
      <c r="J38" s="209">
        <f t="shared" si="7"/>
        <v>6.632052330335241</v>
      </c>
      <c r="K38" s="229">
        <v>2289</v>
      </c>
      <c r="L38" s="230">
        <v>43</v>
      </c>
      <c r="M38" s="230">
        <v>54</v>
      </c>
      <c r="N38" s="230">
        <v>368</v>
      </c>
      <c r="O38" s="230">
        <v>471</v>
      </c>
      <c r="P38" s="229">
        <v>9775</v>
      </c>
      <c r="Q38" s="229">
        <v>967</v>
      </c>
      <c r="R38" s="229">
        <v>640</v>
      </c>
      <c r="S38" s="231">
        <v>18065</v>
      </c>
      <c r="T38" s="232">
        <f t="shared" si="4"/>
        <v>7.385527391659853</v>
      </c>
      <c r="U38" s="229">
        <v>2997</v>
      </c>
      <c r="V38" s="229">
        <v>3592</v>
      </c>
      <c r="W38" s="229">
        <v>2869</v>
      </c>
      <c r="X38" s="229">
        <v>6</v>
      </c>
      <c r="Y38" s="229">
        <v>6314</v>
      </c>
      <c r="Z38" s="209">
        <v>28</v>
      </c>
      <c r="AA38" s="229">
        <v>3636</v>
      </c>
      <c r="AB38" s="125" t="s">
        <v>145</v>
      </c>
      <c r="AC38" s="125" t="s">
        <v>145</v>
      </c>
      <c r="AD38" s="240">
        <v>8</v>
      </c>
      <c r="AE38" s="233">
        <v>8000</v>
      </c>
      <c r="AF38" s="165" t="s">
        <v>193</v>
      </c>
      <c r="AG38" s="165" t="s">
        <v>193</v>
      </c>
      <c r="AH38" s="233">
        <v>43458</v>
      </c>
      <c r="AI38" s="233"/>
      <c r="AJ38" s="234">
        <f t="shared" si="9"/>
        <v>51458</v>
      </c>
      <c r="AK38" s="235">
        <f t="shared" si="0"/>
        <v>21.03761242845462</v>
      </c>
      <c r="AL38" s="233">
        <v>223</v>
      </c>
      <c r="AM38" s="233">
        <v>57267</v>
      </c>
      <c r="AN38" s="236">
        <f t="shared" si="1"/>
        <v>23.412510220768603</v>
      </c>
      <c r="AO38" s="237">
        <f t="shared" si="5"/>
        <v>0.8985628721602319</v>
      </c>
      <c r="AP38" s="204">
        <v>57331</v>
      </c>
      <c r="AQ38" s="238">
        <f t="shared" si="2"/>
        <v>23.438675388389207</v>
      </c>
      <c r="AR38" s="233">
        <v>8750</v>
      </c>
      <c r="AS38" s="238">
        <f t="shared" si="3"/>
        <v>3.5772690106295992</v>
      </c>
      <c r="AT38" s="237">
        <f t="shared" si="6"/>
        <v>0.15262249045019274</v>
      </c>
      <c r="AU38" s="239">
        <v>19009</v>
      </c>
      <c r="AV38" s="209">
        <v>32</v>
      </c>
      <c r="AW38" s="211">
        <v>0.9</v>
      </c>
      <c r="AX38" s="211">
        <v>1.3</v>
      </c>
      <c r="AY38" s="223">
        <v>27868</v>
      </c>
      <c r="AZ38" s="224">
        <v>3590</v>
      </c>
    </row>
    <row r="39" spans="1:52" ht="12.75">
      <c r="A39" s="28" t="s">
        <v>240</v>
      </c>
      <c r="B39" s="28" t="s">
        <v>256</v>
      </c>
      <c r="C39" s="229">
        <v>6861</v>
      </c>
      <c r="D39" s="229" t="s">
        <v>120</v>
      </c>
      <c r="E39" s="143" t="s">
        <v>123</v>
      </c>
      <c r="F39" s="210"/>
      <c r="G39" s="229">
        <v>20047</v>
      </c>
      <c r="H39" s="229">
        <v>7319</v>
      </c>
      <c r="I39" s="229">
        <v>37591</v>
      </c>
      <c r="J39" s="209">
        <f t="shared" si="7"/>
        <v>5.478938930185104</v>
      </c>
      <c r="K39" s="229">
        <v>2208</v>
      </c>
      <c r="L39" s="230">
        <v>116</v>
      </c>
      <c r="M39" s="230">
        <v>151</v>
      </c>
      <c r="N39" s="230">
        <v>4695</v>
      </c>
      <c r="O39" s="230">
        <v>5528</v>
      </c>
      <c r="P39" s="229">
        <v>40099</v>
      </c>
      <c r="Q39" s="229">
        <v>1866</v>
      </c>
      <c r="R39" s="229">
        <v>3380</v>
      </c>
      <c r="S39" s="231">
        <v>45909</v>
      </c>
      <c r="T39" s="232">
        <f t="shared" si="4"/>
        <v>6.691298644512462</v>
      </c>
      <c r="U39" s="229">
        <v>7228</v>
      </c>
      <c r="V39" s="229">
        <v>4669</v>
      </c>
      <c r="W39" s="229">
        <v>15558</v>
      </c>
      <c r="X39" s="229">
        <v>12</v>
      </c>
      <c r="Y39" s="229">
        <v>14212</v>
      </c>
      <c r="Z39" s="209">
        <v>57</v>
      </c>
      <c r="AA39" s="229">
        <v>11900</v>
      </c>
      <c r="AB39" s="20" t="s">
        <v>145</v>
      </c>
      <c r="AC39" s="20" t="s">
        <v>145</v>
      </c>
      <c r="AD39" s="219">
        <v>11</v>
      </c>
      <c r="AE39" s="233">
        <v>10650</v>
      </c>
      <c r="AF39" s="233">
        <v>40000</v>
      </c>
      <c r="AG39" s="165" t="s">
        <v>193</v>
      </c>
      <c r="AH39" s="233">
        <v>127187</v>
      </c>
      <c r="AI39" s="233"/>
      <c r="AJ39" s="234">
        <f t="shared" si="9"/>
        <v>177837</v>
      </c>
      <c r="AK39" s="235">
        <f t="shared" si="0"/>
        <v>25.919982509838217</v>
      </c>
      <c r="AL39" s="233">
        <v>16808</v>
      </c>
      <c r="AM39" s="233">
        <v>333865</v>
      </c>
      <c r="AN39" s="236">
        <f t="shared" si="1"/>
        <v>48.66127386678327</v>
      </c>
      <c r="AO39" s="237">
        <f t="shared" si="5"/>
        <v>0.532661405058931</v>
      </c>
      <c r="AP39" s="204">
        <v>313501</v>
      </c>
      <c r="AQ39" s="238">
        <f t="shared" si="2"/>
        <v>45.69319341203906</v>
      </c>
      <c r="AR39" s="233">
        <v>37119</v>
      </c>
      <c r="AS39" s="238">
        <f t="shared" si="3"/>
        <v>5.410144293834718</v>
      </c>
      <c r="AT39" s="237">
        <f t="shared" si="6"/>
        <v>0.11840153619924658</v>
      </c>
      <c r="AU39" s="239">
        <v>46965</v>
      </c>
      <c r="AV39" s="209">
        <v>40</v>
      </c>
      <c r="AW39" s="211">
        <v>1</v>
      </c>
      <c r="AX39" s="211">
        <v>5.5</v>
      </c>
      <c r="AY39" s="223">
        <v>140908</v>
      </c>
      <c r="AZ39" s="224">
        <v>29720</v>
      </c>
    </row>
    <row r="40" spans="1:52" ht="12.75">
      <c r="A40" s="28" t="s">
        <v>223</v>
      </c>
      <c r="B40" s="28" t="s">
        <v>257</v>
      </c>
      <c r="C40" s="229">
        <v>2979</v>
      </c>
      <c r="D40" s="229" t="s">
        <v>120</v>
      </c>
      <c r="E40" s="229" t="s">
        <v>97</v>
      </c>
      <c r="F40" s="210"/>
      <c r="G40" s="229">
        <v>12282</v>
      </c>
      <c r="H40" s="229">
        <v>7049</v>
      </c>
      <c r="I40" s="229">
        <v>22322</v>
      </c>
      <c r="J40" s="209">
        <f t="shared" si="7"/>
        <v>7.493118496139644</v>
      </c>
      <c r="K40" s="229">
        <v>840</v>
      </c>
      <c r="L40" s="230">
        <v>45</v>
      </c>
      <c r="M40" s="230">
        <v>57</v>
      </c>
      <c r="N40" s="230">
        <v>452</v>
      </c>
      <c r="O40" s="230">
        <v>597</v>
      </c>
      <c r="P40" s="229">
        <v>14296</v>
      </c>
      <c r="Q40" s="229">
        <v>1263</v>
      </c>
      <c r="R40" s="229">
        <v>413</v>
      </c>
      <c r="S40" s="231">
        <v>20221</v>
      </c>
      <c r="T40" s="232">
        <f t="shared" si="4"/>
        <v>6.787848271231957</v>
      </c>
      <c r="U40" s="229">
        <v>3618</v>
      </c>
      <c r="V40" s="229">
        <v>3324</v>
      </c>
      <c r="W40" s="229">
        <v>2433</v>
      </c>
      <c r="X40" s="229">
        <v>4</v>
      </c>
      <c r="Y40" s="229">
        <v>2548</v>
      </c>
      <c r="Z40" s="209">
        <v>30</v>
      </c>
      <c r="AA40" s="229">
        <v>2103</v>
      </c>
      <c r="AB40" s="20" t="s">
        <v>145</v>
      </c>
      <c r="AC40" s="20" t="s">
        <v>145</v>
      </c>
      <c r="AD40" s="219">
        <v>7</v>
      </c>
      <c r="AE40" s="233">
        <v>8971</v>
      </c>
      <c r="AF40" s="233">
        <v>15500</v>
      </c>
      <c r="AG40" s="233">
        <v>5250</v>
      </c>
      <c r="AH40" s="233">
        <v>7256</v>
      </c>
      <c r="AI40" s="233"/>
      <c r="AJ40" s="234">
        <f t="shared" si="9"/>
        <v>36977</v>
      </c>
      <c r="AK40" s="235">
        <f t="shared" si="0"/>
        <v>12.41255454850621</v>
      </c>
      <c r="AL40" s="233">
        <v>223</v>
      </c>
      <c r="AM40" s="233">
        <v>44606</v>
      </c>
      <c r="AN40" s="236">
        <f t="shared" si="1"/>
        <v>14.973481033903994</v>
      </c>
      <c r="AO40" s="237">
        <f t="shared" si="5"/>
        <v>0.8289691969690176</v>
      </c>
      <c r="AP40" s="204">
        <v>46026</v>
      </c>
      <c r="AQ40" s="238">
        <f t="shared" si="2"/>
        <v>15.450151057401813</v>
      </c>
      <c r="AR40" s="233">
        <v>6513</v>
      </c>
      <c r="AS40" s="238">
        <f t="shared" si="3"/>
        <v>2.186304128902316</v>
      </c>
      <c r="AT40" s="237">
        <f t="shared" si="6"/>
        <v>0.14150697431886325</v>
      </c>
      <c r="AU40" s="239">
        <v>15652</v>
      </c>
      <c r="AV40" s="209">
        <v>29</v>
      </c>
      <c r="AW40" s="211">
        <v>0.9</v>
      </c>
      <c r="AX40" s="211">
        <v>0.9</v>
      </c>
      <c r="AY40" s="223">
        <v>17812</v>
      </c>
      <c r="AZ40" s="224">
        <v>1576</v>
      </c>
    </row>
    <row r="41" spans="1:52" ht="12.75">
      <c r="A41" s="28" t="s">
        <v>234</v>
      </c>
      <c r="B41" s="28" t="s">
        <v>258</v>
      </c>
      <c r="C41" s="208">
        <v>4775</v>
      </c>
      <c r="D41" s="229" t="s">
        <v>120</v>
      </c>
      <c r="E41" s="143" t="s">
        <v>97</v>
      </c>
      <c r="F41" s="210"/>
      <c r="G41" s="229">
        <v>13092</v>
      </c>
      <c r="H41" s="229">
        <v>7648</v>
      </c>
      <c r="I41" s="229">
        <v>22436</v>
      </c>
      <c r="J41" s="209">
        <f t="shared" si="7"/>
        <v>4.698638743455497</v>
      </c>
      <c r="K41" s="229">
        <v>1997</v>
      </c>
      <c r="L41" s="230">
        <v>84</v>
      </c>
      <c r="M41" s="230">
        <v>267</v>
      </c>
      <c r="N41" s="230">
        <v>1513</v>
      </c>
      <c r="O41" s="230">
        <v>3760</v>
      </c>
      <c r="P41" s="229">
        <v>41000</v>
      </c>
      <c r="Q41" s="229">
        <v>2297</v>
      </c>
      <c r="R41" s="229">
        <v>1893</v>
      </c>
      <c r="S41" s="231">
        <v>64717</v>
      </c>
      <c r="T41" s="232">
        <f t="shared" si="4"/>
        <v>13.553298429319371</v>
      </c>
      <c r="U41" s="229">
        <v>11915</v>
      </c>
      <c r="V41" s="229">
        <v>4646</v>
      </c>
      <c r="W41" s="229">
        <v>31728</v>
      </c>
      <c r="X41" s="229">
        <v>14</v>
      </c>
      <c r="Y41" s="229">
        <v>11430</v>
      </c>
      <c r="Z41" s="209">
        <v>45</v>
      </c>
      <c r="AA41" s="229">
        <v>7900</v>
      </c>
      <c r="AB41" s="20" t="s">
        <v>145</v>
      </c>
      <c r="AC41" s="20" t="s">
        <v>145</v>
      </c>
      <c r="AD41" s="219">
        <v>14</v>
      </c>
      <c r="AE41" s="233">
        <v>29870</v>
      </c>
      <c r="AF41" s="233">
        <v>9600</v>
      </c>
      <c r="AG41" s="233">
        <v>4000</v>
      </c>
      <c r="AH41" s="233">
        <v>94000</v>
      </c>
      <c r="AI41" s="233">
        <v>4000</v>
      </c>
      <c r="AJ41" s="234">
        <f>SUM(AE41:AI41)</f>
        <v>141470</v>
      </c>
      <c r="AK41" s="235">
        <f t="shared" si="0"/>
        <v>29.627225130890054</v>
      </c>
      <c r="AL41" s="233">
        <v>224</v>
      </c>
      <c r="AM41" s="233">
        <v>225866</v>
      </c>
      <c r="AN41" s="236">
        <f t="shared" si="1"/>
        <v>47.301780104712044</v>
      </c>
      <c r="AO41" s="237">
        <f t="shared" si="5"/>
        <v>0.6263448239221485</v>
      </c>
      <c r="AP41" s="204">
        <v>221908</v>
      </c>
      <c r="AQ41" s="238">
        <f t="shared" si="2"/>
        <v>46.47287958115183</v>
      </c>
      <c r="AR41" s="233">
        <v>24707</v>
      </c>
      <c r="AS41" s="238">
        <f t="shared" si="3"/>
        <v>5.174240837696335</v>
      </c>
      <c r="AT41" s="237">
        <f t="shared" si="6"/>
        <v>0.11133893325161778</v>
      </c>
      <c r="AU41" s="239">
        <v>40890</v>
      </c>
      <c r="AV41" s="209">
        <v>35</v>
      </c>
      <c r="AW41" s="211">
        <v>1</v>
      </c>
      <c r="AX41" s="211">
        <v>3</v>
      </c>
      <c r="AY41" s="223">
        <v>103951</v>
      </c>
      <c r="AZ41" s="224">
        <v>9874</v>
      </c>
    </row>
    <row r="42" spans="1:52" ht="12.75">
      <c r="A42" s="28" t="s">
        <v>225</v>
      </c>
      <c r="B42" s="28" t="s">
        <v>259</v>
      </c>
      <c r="C42" s="229">
        <v>2256</v>
      </c>
      <c r="D42" s="229" t="s">
        <v>120</v>
      </c>
      <c r="E42" s="143" t="s">
        <v>97</v>
      </c>
      <c r="F42" s="210"/>
      <c r="G42" s="229">
        <v>6618</v>
      </c>
      <c r="H42" s="229">
        <v>3587</v>
      </c>
      <c r="I42" s="229">
        <v>11185</v>
      </c>
      <c r="J42" s="209">
        <f t="shared" si="7"/>
        <v>4.9578900709219855</v>
      </c>
      <c r="K42" s="229">
        <v>1471</v>
      </c>
      <c r="L42" s="230">
        <v>16</v>
      </c>
      <c r="M42" s="230">
        <v>20</v>
      </c>
      <c r="N42" s="230">
        <v>322</v>
      </c>
      <c r="O42" s="230">
        <v>379</v>
      </c>
      <c r="P42" s="229">
        <v>8524</v>
      </c>
      <c r="Q42" s="229">
        <v>1230</v>
      </c>
      <c r="R42" s="229">
        <v>114</v>
      </c>
      <c r="S42" s="231">
        <v>27673</v>
      </c>
      <c r="T42" s="232">
        <f t="shared" si="4"/>
        <v>12.266400709219859</v>
      </c>
      <c r="U42" s="229">
        <v>7184</v>
      </c>
      <c r="V42" s="229">
        <v>3299</v>
      </c>
      <c r="W42" s="229">
        <v>2157</v>
      </c>
      <c r="X42" s="229">
        <v>7</v>
      </c>
      <c r="Y42" s="229">
        <v>1427</v>
      </c>
      <c r="Z42" s="209">
        <v>26</v>
      </c>
      <c r="AA42" s="229">
        <v>2587</v>
      </c>
      <c r="AB42" s="20" t="s">
        <v>145</v>
      </c>
      <c r="AC42" s="20" t="s">
        <v>145</v>
      </c>
      <c r="AD42" s="219">
        <v>7</v>
      </c>
      <c r="AE42" s="233">
        <v>8000</v>
      </c>
      <c r="AF42" s="165" t="s">
        <v>193</v>
      </c>
      <c r="AG42" s="233">
        <v>3200</v>
      </c>
      <c r="AH42" s="233">
        <v>52000</v>
      </c>
      <c r="AI42" s="233"/>
      <c r="AJ42" s="234">
        <f t="shared" si="9"/>
        <v>63200</v>
      </c>
      <c r="AK42" s="235">
        <f t="shared" si="0"/>
        <v>28.01418439716312</v>
      </c>
      <c r="AL42" s="233">
        <v>223</v>
      </c>
      <c r="AM42" s="233">
        <v>68446</v>
      </c>
      <c r="AN42" s="236">
        <f t="shared" si="1"/>
        <v>30.3395390070922</v>
      </c>
      <c r="AO42" s="237">
        <f t="shared" si="5"/>
        <v>0.9233556380212138</v>
      </c>
      <c r="AP42" s="204">
        <v>61727</v>
      </c>
      <c r="AQ42" s="238">
        <f t="shared" si="2"/>
        <v>27.361258865248228</v>
      </c>
      <c r="AR42" s="233">
        <v>14568</v>
      </c>
      <c r="AS42" s="238">
        <f t="shared" si="3"/>
        <v>6.457446808510638</v>
      </c>
      <c r="AT42" s="237">
        <f t="shared" si="6"/>
        <v>0.2360069337567029</v>
      </c>
      <c r="AU42" s="239">
        <v>23500</v>
      </c>
      <c r="AV42" s="209">
        <v>26</v>
      </c>
      <c r="AW42" s="211">
        <v>1</v>
      </c>
      <c r="AX42" s="211">
        <v>2</v>
      </c>
      <c r="AY42" s="223">
        <v>28020</v>
      </c>
      <c r="AZ42" s="224">
        <v>2925</v>
      </c>
    </row>
    <row r="43" spans="1:52" ht="12.75">
      <c r="A43" s="28" t="s">
        <v>240</v>
      </c>
      <c r="B43" s="28" t="s">
        <v>63</v>
      </c>
      <c r="C43" s="229">
        <v>5111</v>
      </c>
      <c r="D43" s="143" t="s">
        <v>120</v>
      </c>
      <c r="E43" s="143" t="s">
        <v>123</v>
      </c>
      <c r="F43" s="210"/>
      <c r="G43" s="229">
        <v>15184</v>
      </c>
      <c r="H43" s="229">
        <v>8465</v>
      </c>
      <c r="I43" s="229">
        <v>24966</v>
      </c>
      <c r="J43" s="209">
        <f t="shared" si="7"/>
        <v>4.884758364312268</v>
      </c>
      <c r="K43" s="229">
        <v>2205</v>
      </c>
      <c r="L43" s="230">
        <v>88</v>
      </c>
      <c r="M43" s="230">
        <v>141</v>
      </c>
      <c r="N43" s="230">
        <v>1305</v>
      </c>
      <c r="O43" s="230">
        <v>2244</v>
      </c>
      <c r="P43" s="229">
        <v>28962</v>
      </c>
      <c r="Q43" s="229">
        <v>4391</v>
      </c>
      <c r="R43" s="229">
        <v>1212</v>
      </c>
      <c r="S43" s="229">
        <v>35544</v>
      </c>
      <c r="T43" s="232">
        <f t="shared" si="4"/>
        <v>6.954412052435923</v>
      </c>
      <c r="U43" s="229">
        <v>3720</v>
      </c>
      <c r="V43" s="229">
        <v>5609</v>
      </c>
      <c r="W43" s="229">
        <v>3792</v>
      </c>
      <c r="X43" s="229">
        <v>5</v>
      </c>
      <c r="Y43" s="229">
        <v>3906</v>
      </c>
      <c r="Z43" s="209">
        <v>39</v>
      </c>
      <c r="AA43" s="229">
        <v>4790</v>
      </c>
      <c r="AB43" s="20" t="s">
        <v>145</v>
      </c>
      <c r="AC43" s="20" t="s">
        <v>146</v>
      </c>
      <c r="AD43" s="219">
        <v>18</v>
      </c>
      <c r="AE43" s="233">
        <v>10650</v>
      </c>
      <c r="AF43" s="233">
        <v>17560</v>
      </c>
      <c r="AG43" s="233">
        <v>19000</v>
      </c>
      <c r="AH43" s="233">
        <v>180000</v>
      </c>
      <c r="AI43" s="233"/>
      <c r="AJ43" s="234">
        <f t="shared" si="9"/>
        <v>227210</v>
      </c>
      <c r="AK43" s="235">
        <f t="shared" si="0"/>
        <v>44.45509684993152</v>
      </c>
      <c r="AL43" s="233">
        <v>13077</v>
      </c>
      <c r="AM43" s="233">
        <v>271351</v>
      </c>
      <c r="AN43" s="236">
        <f t="shared" si="1"/>
        <v>53.091567207982784</v>
      </c>
      <c r="AO43" s="237">
        <f t="shared" si="5"/>
        <v>0.8373287734336707</v>
      </c>
      <c r="AP43" s="204">
        <v>217439</v>
      </c>
      <c r="AQ43" s="238">
        <f t="shared" si="2"/>
        <v>42.54333789864997</v>
      </c>
      <c r="AR43" s="233">
        <v>22260</v>
      </c>
      <c r="AS43" s="238">
        <f t="shared" si="3"/>
        <v>4.355312072001565</v>
      </c>
      <c r="AT43" s="237">
        <f t="shared" si="6"/>
        <v>0.10237353924548954</v>
      </c>
      <c r="AU43" s="239">
        <v>29688</v>
      </c>
      <c r="AV43" s="209">
        <v>35</v>
      </c>
      <c r="AW43" s="211">
        <v>1</v>
      </c>
      <c r="AX43" s="211">
        <v>2.8</v>
      </c>
      <c r="AY43" s="223">
        <v>126866</v>
      </c>
      <c r="AZ43" s="224">
        <v>10866</v>
      </c>
    </row>
    <row r="44" spans="1:52" ht="12.75">
      <c r="A44" s="28" t="s">
        <v>223</v>
      </c>
      <c r="B44" s="28" t="s">
        <v>260</v>
      </c>
      <c r="C44" s="208">
        <v>4607</v>
      </c>
      <c r="D44" s="229" t="s">
        <v>120</v>
      </c>
      <c r="E44" s="229" t="s">
        <v>123</v>
      </c>
      <c r="F44" s="210"/>
      <c r="G44" s="229">
        <v>29259</v>
      </c>
      <c r="H44" s="229">
        <v>9181</v>
      </c>
      <c r="I44" s="229">
        <v>44425</v>
      </c>
      <c r="J44" s="209">
        <f t="shared" si="7"/>
        <v>9.642934664640764</v>
      </c>
      <c r="K44" s="229">
        <v>845</v>
      </c>
      <c r="L44" s="230">
        <v>37</v>
      </c>
      <c r="M44" s="230">
        <v>76</v>
      </c>
      <c r="N44" s="230">
        <v>498</v>
      </c>
      <c r="O44" s="230">
        <v>697</v>
      </c>
      <c r="P44" s="229">
        <v>10765</v>
      </c>
      <c r="Q44" s="229">
        <v>2945</v>
      </c>
      <c r="R44" s="143">
        <v>342</v>
      </c>
      <c r="S44" s="231">
        <v>22987</v>
      </c>
      <c r="T44" s="232">
        <f t="shared" si="4"/>
        <v>4.989581072281311</v>
      </c>
      <c r="U44" s="229">
        <v>3161</v>
      </c>
      <c r="V44" s="229">
        <v>3311</v>
      </c>
      <c r="W44" s="229">
        <v>3756</v>
      </c>
      <c r="X44" s="229">
        <v>9</v>
      </c>
      <c r="Y44" s="229">
        <v>8353</v>
      </c>
      <c r="Z44" s="209">
        <v>42</v>
      </c>
      <c r="AA44" s="229">
        <v>6000</v>
      </c>
      <c r="AB44" s="20" t="s">
        <v>145</v>
      </c>
      <c r="AC44" s="20" t="s">
        <v>146</v>
      </c>
      <c r="AD44" s="219">
        <v>12</v>
      </c>
      <c r="AE44" s="233">
        <v>8971</v>
      </c>
      <c r="AF44" s="233">
        <v>6250</v>
      </c>
      <c r="AG44" s="165" t="s">
        <v>193</v>
      </c>
      <c r="AH44" s="165" t="s">
        <v>193</v>
      </c>
      <c r="AI44" s="233"/>
      <c r="AJ44" s="234">
        <f t="shared" si="9"/>
        <v>15221</v>
      </c>
      <c r="AK44" s="235">
        <f t="shared" si="0"/>
        <v>3.3038853917950943</v>
      </c>
      <c r="AL44" s="233">
        <v>223</v>
      </c>
      <c r="AM44" s="233">
        <v>101881</v>
      </c>
      <c r="AN44" s="236">
        <f t="shared" si="1"/>
        <v>22.11439114391144</v>
      </c>
      <c r="AO44" s="237">
        <f t="shared" si="5"/>
        <v>0.1493997899510213</v>
      </c>
      <c r="AP44" s="204">
        <v>136407</v>
      </c>
      <c r="AQ44" s="238">
        <f t="shared" si="2"/>
        <v>29.608639027566745</v>
      </c>
      <c r="AR44" s="233">
        <v>8563</v>
      </c>
      <c r="AS44" s="238">
        <f t="shared" si="3"/>
        <v>1.858693292815281</v>
      </c>
      <c r="AT44" s="237">
        <f t="shared" si="6"/>
        <v>0.06277537076542992</v>
      </c>
      <c r="AU44" s="239">
        <v>37000</v>
      </c>
      <c r="AV44" s="209">
        <v>40</v>
      </c>
      <c r="AW44" s="211">
        <v>1</v>
      </c>
      <c r="AX44" s="211">
        <v>2.86</v>
      </c>
      <c r="AY44" s="223">
        <v>60862</v>
      </c>
      <c r="AZ44" s="224">
        <v>6941</v>
      </c>
    </row>
    <row r="45" spans="1:52" ht="12.75">
      <c r="A45" s="28" t="s">
        <v>225</v>
      </c>
      <c r="B45" s="28" t="s">
        <v>261</v>
      </c>
      <c r="C45" s="229">
        <v>4777</v>
      </c>
      <c r="D45" s="143" t="s">
        <v>120</v>
      </c>
      <c r="E45" s="229" t="s">
        <v>97</v>
      </c>
      <c r="F45" s="210"/>
      <c r="G45" s="229">
        <v>8036</v>
      </c>
      <c r="H45" s="229">
        <v>5398</v>
      </c>
      <c r="I45" s="229">
        <v>15359</v>
      </c>
      <c r="J45" s="209">
        <f t="shared" si="7"/>
        <v>3.2151978229014024</v>
      </c>
      <c r="K45" s="229">
        <v>1028</v>
      </c>
      <c r="L45" s="230">
        <v>116</v>
      </c>
      <c r="M45" s="230">
        <v>157</v>
      </c>
      <c r="N45" s="230">
        <v>1645</v>
      </c>
      <c r="O45" s="230">
        <v>2248</v>
      </c>
      <c r="P45" s="229">
        <v>21879</v>
      </c>
      <c r="Q45" s="229">
        <v>1463</v>
      </c>
      <c r="R45" s="229">
        <v>1022</v>
      </c>
      <c r="S45" s="231">
        <v>29587</v>
      </c>
      <c r="T45" s="232">
        <f t="shared" si="4"/>
        <v>6.1936361733305425</v>
      </c>
      <c r="U45" s="229">
        <v>5789</v>
      </c>
      <c r="V45" s="229">
        <v>2375</v>
      </c>
      <c r="W45" s="229">
        <v>14413</v>
      </c>
      <c r="X45" s="229">
        <v>4</v>
      </c>
      <c r="Y45" s="229">
        <v>6909</v>
      </c>
      <c r="Z45" s="209">
        <v>48</v>
      </c>
      <c r="AA45" s="229">
        <v>4200</v>
      </c>
      <c r="AB45" s="20" t="s">
        <v>145</v>
      </c>
      <c r="AC45" s="20" t="s">
        <v>145</v>
      </c>
      <c r="AD45" s="219">
        <v>9</v>
      </c>
      <c r="AE45" s="233">
        <v>8000</v>
      </c>
      <c r="AF45" s="233">
        <v>17000</v>
      </c>
      <c r="AG45" s="233">
        <v>16500</v>
      </c>
      <c r="AH45" s="233">
        <v>53045</v>
      </c>
      <c r="AI45" s="233"/>
      <c r="AJ45" s="234">
        <f t="shared" si="9"/>
        <v>94545</v>
      </c>
      <c r="AK45" s="235">
        <f t="shared" si="0"/>
        <v>19.791710278417415</v>
      </c>
      <c r="AL45" s="233">
        <v>226</v>
      </c>
      <c r="AM45" s="233">
        <v>114345</v>
      </c>
      <c r="AN45" s="236">
        <f t="shared" si="1"/>
        <v>23.93657106970902</v>
      </c>
      <c r="AO45" s="237">
        <f t="shared" si="5"/>
        <v>0.8268398268398268</v>
      </c>
      <c r="AP45" s="204">
        <v>107057</v>
      </c>
      <c r="AQ45" s="238">
        <f t="shared" si="2"/>
        <v>22.41092736026795</v>
      </c>
      <c r="AR45" s="233">
        <v>8904</v>
      </c>
      <c r="AS45" s="238">
        <f t="shared" si="3"/>
        <v>1.863931337659619</v>
      </c>
      <c r="AT45" s="237">
        <f t="shared" si="6"/>
        <v>0.08317064741212625</v>
      </c>
      <c r="AU45" s="239">
        <v>24180</v>
      </c>
      <c r="AV45" s="209">
        <v>40</v>
      </c>
      <c r="AW45" s="211">
        <v>0.75</v>
      </c>
      <c r="AX45" s="211">
        <v>2.22</v>
      </c>
      <c r="AY45" s="223">
        <v>54883</v>
      </c>
      <c r="AZ45" s="224">
        <v>7692</v>
      </c>
    </row>
    <row r="46" spans="20:37" ht="12.75">
      <c r="T46" s="232"/>
      <c r="W46" s="40"/>
      <c r="AK46" s="235"/>
    </row>
    <row r="47" spans="7:46" ht="12.75">
      <c r="G47" s="40">
        <f aca="true" t="shared" si="10" ref="G47:AD47">SUM(G13:G45)</f>
        <v>532797</v>
      </c>
      <c r="H47" s="40">
        <f t="shared" si="10"/>
        <v>287744</v>
      </c>
      <c r="I47" s="40">
        <f t="shared" si="10"/>
        <v>937160</v>
      </c>
      <c r="J47" s="40">
        <f t="shared" si="10"/>
        <v>284.79120504802677</v>
      </c>
      <c r="K47" s="40">
        <f t="shared" si="10"/>
        <v>64704</v>
      </c>
      <c r="L47" s="40">
        <f t="shared" si="10"/>
        <v>2441</v>
      </c>
      <c r="M47" s="40">
        <f t="shared" si="10"/>
        <v>3957</v>
      </c>
      <c r="N47" s="40">
        <f t="shared" si="10"/>
        <v>48970</v>
      </c>
      <c r="O47" s="40">
        <f t="shared" si="10"/>
        <v>70860</v>
      </c>
      <c r="P47" s="40">
        <f t="shared" si="10"/>
        <v>1168286</v>
      </c>
      <c r="Q47" s="40">
        <f t="shared" si="10"/>
        <v>96112</v>
      </c>
      <c r="R47" s="40">
        <f t="shared" si="10"/>
        <v>33074</v>
      </c>
      <c r="S47" s="40">
        <f t="shared" si="10"/>
        <v>1777667</v>
      </c>
      <c r="T47" s="40">
        <f t="shared" si="10"/>
        <v>356.7189498654519</v>
      </c>
      <c r="U47" s="40">
        <f t="shared" si="10"/>
        <v>162738</v>
      </c>
      <c r="V47" s="40">
        <f t="shared" si="10"/>
        <v>152977</v>
      </c>
      <c r="W47" s="40">
        <f t="shared" si="10"/>
        <v>1161156</v>
      </c>
      <c r="X47" s="40">
        <f t="shared" si="10"/>
        <v>261</v>
      </c>
      <c r="Y47" s="40">
        <f t="shared" si="10"/>
        <v>277650</v>
      </c>
      <c r="Z47" s="40">
        <f t="shared" si="10"/>
        <v>3796.5</v>
      </c>
      <c r="AA47" s="40">
        <f t="shared" si="10"/>
        <v>203636</v>
      </c>
      <c r="AB47" s="40">
        <f t="shared" si="10"/>
        <v>0</v>
      </c>
      <c r="AC47" s="40">
        <f t="shared" si="10"/>
        <v>0</v>
      </c>
      <c r="AD47" s="40">
        <f t="shared" si="10"/>
        <v>287</v>
      </c>
      <c r="AE47" s="355">
        <f>SUM(AE14:AE45)</f>
        <v>2852265</v>
      </c>
      <c r="AF47" s="178">
        <f>SUM(AF14:AF45)</f>
        <v>279807</v>
      </c>
      <c r="AG47" s="178">
        <f>SUM(AG14:AG45)</f>
        <v>133853</v>
      </c>
      <c r="AH47" s="178">
        <f>SUM(AH14:AH45)</f>
        <v>1496799</v>
      </c>
      <c r="AI47" s="178"/>
      <c r="AJ47" s="178">
        <f>SUM(AJ14:AJ45)</f>
        <v>5307473</v>
      </c>
      <c r="AK47" s="35"/>
      <c r="AL47" s="178"/>
      <c r="AM47" s="179"/>
      <c r="AN47" s="67"/>
      <c r="AO47" s="251">
        <f>AVERAGE(AO14:AO45)</f>
        <v>0.6391070745783356</v>
      </c>
      <c r="AP47" s="40">
        <f>SUM(AP13:AP45)</f>
        <v>7681056</v>
      </c>
      <c r="AQ47" s="40">
        <f>SUM(AQ13:AQ45)</f>
        <v>1682.3110250828424</v>
      </c>
      <c r="AR47" s="40">
        <f>SUM(AR13:AR45)</f>
        <v>787133</v>
      </c>
      <c r="AS47" s="40">
        <f>SUM(AS13:AS45)</f>
        <v>162.4639562749822</v>
      </c>
      <c r="AT47" s="252">
        <f>AVERAGE(AT13:AT45)</f>
        <v>0.11216953669517059</v>
      </c>
    </row>
    <row r="48" spans="23:37" ht="12.75">
      <c r="W48" s="243"/>
      <c r="AK48" s="235"/>
    </row>
  </sheetData>
  <sheetProtection/>
  <mergeCells count="3">
    <mergeCell ref="G4:K4"/>
    <mergeCell ref="L5:AC5"/>
    <mergeCell ref="G6:K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51"/>
  <sheetViews>
    <sheetView zoomScalePageLayoutView="0" workbookViewId="0" topLeftCell="A1">
      <pane xSplit="2" ySplit="11" topLeftCell="AD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F14" sqref="AF14"/>
    </sheetView>
  </sheetViews>
  <sheetFormatPr defaultColWidth="9.140625" defaultRowHeight="12.75"/>
  <cols>
    <col min="23" max="23" width="9.140625" style="245" customWidth="1"/>
    <col min="28" max="29" width="9.140625" style="245" customWidth="1"/>
    <col min="31" max="31" width="10.140625" style="0" bestFit="1" customWidth="1"/>
    <col min="32" max="32" width="11.28125" style="0" bestFit="1" customWidth="1"/>
    <col min="33" max="33" width="13.7109375" style="0" customWidth="1"/>
    <col min="34" max="34" width="11.28125" style="0" bestFit="1" customWidth="1"/>
    <col min="35" max="35" width="11.28125" style="0" customWidth="1"/>
    <col min="36" max="36" width="11.28125" style="0" bestFit="1" customWidth="1"/>
    <col min="39" max="39" width="10.140625" style="0" bestFit="1" customWidth="1"/>
    <col min="42" max="42" width="10.7109375" style="0" bestFit="1" customWidth="1"/>
    <col min="46" max="46" width="9.28125" style="0" bestFit="1" customWidth="1"/>
    <col min="51" max="52" width="10.140625" style="0" bestFit="1" customWidth="1"/>
  </cols>
  <sheetData>
    <row r="1" spans="1:52" ht="12.75">
      <c r="A1" s="349" t="s">
        <v>270</v>
      </c>
      <c r="B1" s="244"/>
      <c r="C1" s="244"/>
      <c r="D1" s="244"/>
      <c r="E1" s="142"/>
      <c r="J1" s="3"/>
      <c r="S1" s="1"/>
      <c r="T1" s="3"/>
      <c r="Y1" s="126"/>
      <c r="Z1" s="5"/>
      <c r="AA1" s="5"/>
      <c r="AB1" s="5"/>
      <c r="AC1" s="5"/>
      <c r="AD1" s="5"/>
      <c r="AE1" s="203"/>
      <c r="AF1" s="203"/>
      <c r="AG1" s="203"/>
      <c r="AH1" s="203"/>
      <c r="AI1" s="203"/>
      <c r="AJ1" s="28"/>
      <c r="AK1" s="154"/>
      <c r="AL1" s="203"/>
      <c r="AN1" s="154"/>
      <c r="AO1" s="154"/>
      <c r="AQ1" s="154"/>
      <c r="AS1" s="154"/>
      <c r="AT1" s="154"/>
      <c r="AY1" s="204"/>
      <c r="AZ1" s="128"/>
    </row>
    <row r="2" spans="1:52" ht="12.75">
      <c r="A2" s="349" t="s">
        <v>271</v>
      </c>
      <c r="B2" s="244"/>
      <c r="C2" s="244"/>
      <c r="D2" s="244"/>
      <c r="E2" s="142"/>
      <c r="J2" s="3"/>
      <c r="S2" s="1"/>
      <c r="T2" s="3"/>
      <c r="Y2" s="126"/>
      <c r="Z2" s="5"/>
      <c r="AA2" s="5"/>
      <c r="AB2" s="5"/>
      <c r="AC2" s="5"/>
      <c r="AD2" s="5"/>
      <c r="AE2" s="203"/>
      <c r="AF2" s="203"/>
      <c r="AG2" s="203"/>
      <c r="AH2" s="203"/>
      <c r="AI2" s="203"/>
      <c r="AJ2" s="28"/>
      <c r="AK2" s="154"/>
      <c r="AL2" s="203"/>
      <c r="AN2" s="154"/>
      <c r="AO2" s="154"/>
      <c r="AQ2" s="154"/>
      <c r="AS2" s="154"/>
      <c r="AT2" s="154"/>
      <c r="AY2" s="204"/>
      <c r="AZ2" s="128"/>
    </row>
    <row r="3" spans="1:52" ht="13.5" thickBot="1">
      <c r="A3" s="28" t="s">
        <v>272</v>
      </c>
      <c r="B3" s="244"/>
      <c r="C3" s="244"/>
      <c r="D3" s="193"/>
      <c r="E3" s="142"/>
      <c r="J3" s="3"/>
      <c r="S3" s="1"/>
      <c r="T3" s="3"/>
      <c r="Y3" s="126"/>
      <c r="Z3" s="5"/>
      <c r="AA3" s="5"/>
      <c r="AB3" s="5"/>
      <c r="AC3" s="5"/>
      <c r="AD3" s="5"/>
      <c r="AE3" s="203"/>
      <c r="AF3" s="203"/>
      <c r="AG3" s="203"/>
      <c r="AH3" s="203"/>
      <c r="AI3" s="203"/>
      <c r="AJ3" s="28"/>
      <c r="AK3" s="154"/>
      <c r="AL3" s="203"/>
      <c r="AN3" s="154"/>
      <c r="AO3" s="154"/>
      <c r="AQ3" s="154"/>
      <c r="AS3" s="154"/>
      <c r="AT3" s="154"/>
      <c r="AY3" s="204"/>
      <c r="AZ3" s="128"/>
    </row>
    <row r="4" spans="1:52" ht="13.5" thickBot="1">
      <c r="A4" s="244"/>
      <c r="B4" s="244"/>
      <c r="C4" s="244"/>
      <c r="D4" s="244"/>
      <c r="E4" s="142"/>
      <c r="G4" s="361"/>
      <c r="H4" s="361"/>
      <c r="I4" s="361"/>
      <c r="J4" s="361"/>
      <c r="K4" s="361"/>
      <c r="L4" s="4"/>
      <c r="M4" s="4"/>
      <c r="N4" s="4"/>
      <c r="O4" s="4"/>
      <c r="S4" s="1"/>
      <c r="T4" s="3"/>
      <c r="Y4" s="201"/>
      <c r="Z4" s="5"/>
      <c r="AA4" s="5"/>
      <c r="AB4" s="5"/>
      <c r="AC4" s="5"/>
      <c r="AD4" s="5"/>
      <c r="AE4" s="205"/>
      <c r="AF4" s="206"/>
      <c r="AG4" s="206" t="s">
        <v>172</v>
      </c>
      <c r="AH4" s="206"/>
      <c r="AI4" s="206"/>
      <c r="AJ4" s="167"/>
      <c r="AK4" s="195"/>
      <c r="AL4" s="206"/>
      <c r="AM4" s="108"/>
      <c r="AN4" s="195"/>
      <c r="AO4" s="196"/>
      <c r="AQ4" s="154"/>
      <c r="AS4" s="154"/>
      <c r="AT4" s="154"/>
      <c r="AY4" s="204"/>
      <c r="AZ4" s="128"/>
    </row>
    <row r="5" spans="1:52" ht="13.5" thickBot="1">
      <c r="A5" s="194"/>
      <c r="B5" s="142"/>
      <c r="C5" s="142"/>
      <c r="D5" s="142"/>
      <c r="E5" s="142"/>
      <c r="I5" s="3"/>
      <c r="J5" s="3"/>
      <c r="L5" s="362" t="s">
        <v>141</v>
      </c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75"/>
      <c r="AD5" s="8"/>
      <c r="AE5" s="203"/>
      <c r="AF5" s="203"/>
      <c r="AG5" s="203"/>
      <c r="AH5" s="203"/>
      <c r="AI5" s="203"/>
      <c r="AJ5" s="28"/>
      <c r="AK5" s="154"/>
      <c r="AL5" s="203"/>
      <c r="AN5" s="154"/>
      <c r="AO5" s="154"/>
      <c r="AP5" s="114"/>
      <c r="AQ5" s="198"/>
      <c r="AR5" s="112" t="s">
        <v>173</v>
      </c>
      <c r="AS5" s="198"/>
      <c r="AT5" s="199"/>
      <c r="AY5" s="204"/>
      <c r="AZ5" s="128"/>
    </row>
    <row r="6" spans="1:52" ht="13.5" thickBot="1">
      <c r="A6" s="142"/>
      <c r="B6" s="193"/>
      <c r="C6" s="193"/>
      <c r="D6" s="193"/>
      <c r="E6" s="193"/>
      <c r="F6" s="192"/>
      <c r="G6" s="362" t="s">
        <v>75</v>
      </c>
      <c r="H6" s="363"/>
      <c r="I6" s="363"/>
      <c r="J6" s="363"/>
      <c r="K6" s="375"/>
      <c r="L6" s="4"/>
      <c r="M6" s="4"/>
      <c r="N6" s="4"/>
      <c r="O6" s="4"/>
      <c r="S6" s="1"/>
      <c r="T6" s="154"/>
      <c r="Y6" s="126"/>
      <c r="Z6" s="5"/>
      <c r="AA6" s="5"/>
      <c r="AB6" s="5"/>
      <c r="AC6" s="5"/>
      <c r="AD6" s="5"/>
      <c r="AE6" s="205"/>
      <c r="AF6" s="206"/>
      <c r="AG6" s="206" t="s">
        <v>174</v>
      </c>
      <c r="AH6" s="206"/>
      <c r="AI6" s="206"/>
      <c r="AJ6" s="167"/>
      <c r="AK6" s="196"/>
      <c r="AL6" s="203"/>
      <c r="AN6" s="154"/>
      <c r="AO6" s="154"/>
      <c r="AQ6" s="154"/>
      <c r="AS6" s="154"/>
      <c r="AT6" s="154"/>
      <c r="AY6" s="204"/>
      <c r="AZ6" s="128"/>
    </row>
    <row r="7" spans="1:52" ht="12.75">
      <c r="A7" s="142"/>
      <c r="B7" s="142"/>
      <c r="C7" s="142"/>
      <c r="D7" s="142"/>
      <c r="E7" s="142"/>
      <c r="F7" s="2"/>
      <c r="G7" s="4"/>
      <c r="H7" s="4"/>
      <c r="I7" s="4"/>
      <c r="J7" s="202"/>
      <c r="K7" s="4"/>
      <c r="L7" s="4"/>
      <c r="M7" s="4"/>
      <c r="N7" s="4"/>
      <c r="O7" s="4"/>
      <c r="S7" s="1"/>
      <c r="T7" s="154"/>
      <c r="Y7" s="126"/>
      <c r="Z7" s="5"/>
      <c r="AA7" s="5"/>
      <c r="AB7" s="5"/>
      <c r="AC7" s="5"/>
      <c r="AD7" s="5"/>
      <c r="AE7" s="207"/>
      <c r="AF7" s="207"/>
      <c r="AG7" s="207"/>
      <c r="AH7" s="207"/>
      <c r="AI7" s="207"/>
      <c r="AJ7" s="37"/>
      <c r="AK7" s="197"/>
      <c r="AL7" s="203"/>
      <c r="AN7" s="154"/>
      <c r="AO7" s="154"/>
      <c r="AQ7" s="154"/>
      <c r="AS7" s="154"/>
      <c r="AT7" s="154"/>
      <c r="AY7" s="204"/>
      <c r="AZ7" s="128"/>
    </row>
    <row r="8" spans="1:52" ht="12.75">
      <c r="A8" s="208">
        <v>1.29</v>
      </c>
      <c r="B8" s="208"/>
      <c r="C8" s="208">
        <v>1.21</v>
      </c>
      <c r="D8" s="208">
        <v>1.22</v>
      </c>
      <c r="E8" s="209">
        <v>1.23</v>
      </c>
      <c r="F8" s="210"/>
      <c r="G8" s="210" t="s">
        <v>176</v>
      </c>
      <c r="H8" s="210" t="s">
        <v>177</v>
      </c>
      <c r="I8" s="210">
        <v>2.26</v>
      </c>
      <c r="J8" s="208"/>
      <c r="K8" s="211">
        <v>2.32</v>
      </c>
      <c r="L8" s="210">
        <v>3.3</v>
      </c>
      <c r="M8" s="210">
        <v>3.5</v>
      </c>
      <c r="N8" s="210">
        <v>3.8</v>
      </c>
      <c r="O8" s="212" t="s">
        <v>210</v>
      </c>
      <c r="P8" s="210">
        <v>3.49</v>
      </c>
      <c r="Q8" s="211">
        <v>3.5</v>
      </c>
      <c r="R8" s="210">
        <v>3.51</v>
      </c>
      <c r="S8" s="213" t="s">
        <v>178</v>
      </c>
      <c r="T8" s="214"/>
      <c r="U8" s="210">
        <v>4.14</v>
      </c>
      <c r="V8" s="210">
        <v>4.15</v>
      </c>
      <c r="W8" s="245">
        <v>5.4</v>
      </c>
      <c r="X8" s="210">
        <v>5.6</v>
      </c>
      <c r="Y8" s="216">
        <v>8.6</v>
      </c>
      <c r="Z8" s="211">
        <v>9.24</v>
      </c>
      <c r="AA8" s="211">
        <v>9.25</v>
      </c>
      <c r="AB8" s="126">
        <v>9.32</v>
      </c>
      <c r="AC8" s="5">
        <v>9.33</v>
      </c>
      <c r="AD8" s="210">
        <v>10.3</v>
      </c>
      <c r="AE8" s="203"/>
      <c r="AF8" s="203"/>
      <c r="AG8" s="203"/>
      <c r="AH8" s="203"/>
      <c r="AI8" s="203"/>
      <c r="AJ8" s="208">
        <v>11.2</v>
      </c>
      <c r="AK8" s="208"/>
      <c r="AL8" s="217">
        <v>11.8</v>
      </c>
      <c r="AM8" s="211">
        <v>11.2</v>
      </c>
      <c r="AN8" s="208"/>
      <c r="AO8" s="208"/>
      <c r="AP8" s="210">
        <v>12.31</v>
      </c>
      <c r="AQ8" s="208"/>
      <c r="AR8" s="210">
        <v>12.9</v>
      </c>
      <c r="AS8" s="208"/>
      <c r="AT8" s="208"/>
      <c r="AU8" s="210" t="s">
        <v>179</v>
      </c>
      <c r="AV8" s="210">
        <v>6.1</v>
      </c>
      <c r="AW8" s="210" t="s">
        <v>180</v>
      </c>
      <c r="AX8" s="210">
        <v>6.12</v>
      </c>
      <c r="AY8" s="218">
        <v>12.3</v>
      </c>
      <c r="AZ8" s="216">
        <v>12.4</v>
      </c>
    </row>
    <row r="9" spans="1:52" ht="12.75">
      <c r="A9" s="208"/>
      <c r="B9" s="208"/>
      <c r="C9" s="208">
        <v>2010</v>
      </c>
      <c r="D9" s="208"/>
      <c r="E9" s="208"/>
      <c r="F9" s="210"/>
      <c r="G9" s="219" t="s">
        <v>73</v>
      </c>
      <c r="H9" s="219" t="s">
        <v>76</v>
      </c>
      <c r="I9" s="219" t="s">
        <v>131</v>
      </c>
      <c r="J9" s="220" t="s">
        <v>75</v>
      </c>
      <c r="K9" s="210"/>
      <c r="L9" s="219" t="s">
        <v>204</v>
      </c>
      <c r="M9" s="219" t="s">
        <v>80</v>
      </c>
      <c r="N9" s="219" t="s">
        <v>204</v>
      </c>
      <c r="O9" s="219" t="s">
        <v>80</v>
      </c>
      <c r="P9" s="219"/>
      <c r="Q9" s="219" t="s">
        <v>85</v>
      </c>
      <c r="R9" s="219" t="s">
        <v>132</v>
      </c>
      <c r="S9" s="213" t="s">
        <v>131</v>
      </c>
      <c r="T9" s="220" t="s">
        <v>87</v>
      </c>
      <c r="U9" s="219" t="s">
        <v>88</v>
      </c>
      <c r="V9" s="219" t="s">
        <v>88</v>
      </c>
      <c r="W9" s="246"/>
      <c r="X9" s="219"/>
      <c r="Y9" s="221" t="s">
        <v>136</v>
      </c>
      <c r="Z9" s="219"/>
      <c r="AA9" s="20" t="s">
        <v>121</v>
      </c>
      <c r="AB9" s="20" t="s">
        <v>94</v>
      </c>
      <c r="AC9" s="20" t="s">
        <v>96</v>
      </c>
      <c r="AD9" s="219" t="s">
        <v>182</v>
      </c>
      <c r="AE9" s="222"/>
      <c r="AF9" s="222"/>
      <c r="AG9" s="222"/>
      <c r="AH9" s="222"/>
      <c r="AI9" s="222"/>
      <c r="AJ9" s="220" t="s">
        <v>80</v>
      </c>
      <c r="AK9" s="220" t="s">
        <v>102</v>
      </c>
      <c r="AL9" s="222" t="s">
        <v>105</v>
      </c>
      <c r="AM9" s="219" t="s">
        <v>80</v>
      </c>
      <c r="AN9" s="220"/>
      <c r="AO9" s="220" t="s">
        <v>110</v>
      </c>
      <c r="AP9" s="219" t="s">
        <v>80</v>
      </c>
      <c r="AQ9" s="220"/>
      <c r="AR9" s="219" t="s">
        <v>80</v>
      </c>
      <c r="AS9" s="220"/>
      <c r="AT9" s="220" t="s">
        <v>113</v>
      </c>
      <c r="AU9" s="219" t="s">
        <v>115</v>
      </c>
      <c r="AV9" s="220" t="s">
        <v>136</v>
      </c>
      <c r="AW9" s="220" t="s">
        <v>183</v>
      </c>
      <c r="AX9" s="220" t="s">
        <v>80</v>
      </c>
      <c r="AY9" s="223"/>
      <c r="AZ9" s="224"/>
    </row>
    <row r="10" spans="1:52" ht="12.75">
      <c r="A10" s="220" t="s">
        <v>69</v>
      </c>
      <c r="B10" s="220" t="s">
        <v>68</v>
      </c>
      <c r="C10" s="220" t="s">
        <v>70</v>
      </c>
      <c r="D10" s="220" t="s">
        <v>72</v>
      </c>
      <c r="E10" s="220" t="s">
        <v>70</v>
      </c>
      <c r="F10" s="210"/>
      <c r="G10" s="219" t="s">
        <v>74</v>
      </c>
      <c r="H10" s="219" t="s">
        <v>74</v>
      </c>
      <c r="I10" s="219" t="s">
        <v>80</v>
      </c>
      <c r="J10" s="220" t="s">
        <v>81</v>
      </c>
      <c r="K10" s="219" t="s">
        <v>80</v>
      </c>
      <c r="L10" s="219" t="s">
        <v>205</v>
      </c>
      <c r="M10" s="219" t="s">
        <v>205</v>
      </c>
      <c r="N10" s="219" t="s">
        <v>205</v>
      </c>
      <c r="O10" s="219" t="s">
        <v>205</v>
      </c>
      <c r="P10" s="219" t="s">
        <v>68</v>
      </c>
      <c r="Q10" s="219" t="s">
        <v>129</v>
      </c>
      <c r="R10" s="219" t="s">
        <v>175</v>
      </c>
      <c r="S10" s="213" t="s">
        <v>80</v>
      </c>
      <c r="T10" s="220" t="s">
        <v>81</v>
      </c>
      <c r="U10" s="219" t="s">
        <v>133</v>
      </c>
      <c r="V10" s="219" t="s">
        <v>133</v>
      </c>
      <c r="W10" s="246" t="s">
        <v>211</v>
      </c>
      <c r="X10" s="219" t="s">
        <v>89</v>
      </c>
      <c r="Y10" s="221" t="s">
        <v>91</v>
      </c>
      <c r="Z10" s="219" t="s">
        <v>92</v>
      </c>
      <c r="AA10" s="20" t="s">
        <v>181</v>
      </c>
      <c r="AB10" s="20" t="s">
        <v>137</v>
      </c>
      <c r="AC10" s="20" t="s">
        <v>94</v>
      </c>
      <c r="AD10" s="219" t="s">
        <v>214</v>
      </c>
      <c r="AE10" s="222"/>
      <c r="AF10" s="222"/>
      <c r="AG10" s="222" t="s">
        <v>98</v>
      </c>
      <c r="AH10" s="222" t="s">
        <v>100</v>
      </c>
      <c r="AI10" s="351" t="s">
        <v>274</v>
      </c>
      <c r="AJ10" s="220" t="s">
        <v>102</v>
      </c>
      <c r="AK10" s="220" t="s">
        <v>104</v>
      </c>
      <c r="AL10" s="222" t="s">
        <v>106</v>
      </c>
      <c r="AM10" s="219" t="s">
        <v>138</v>
      </c>
      <c r="AN10" s="220" t="s">
        <v>109</v>
      </c>
      <c r="AO10" s="220" t="s">
        <v>111</v>
      </c>
      <c r="AP10" s="219" t="s">
        <v>139</v>
      </c>
      <c r="AQ10" s="220" t="s">
        <v>109</v>
      </c>
      <c r="AR10" s="219" t="s">
        <v>127</v>
      </c>
      <c r="AS10" s="220" t="s">
        <v>109</v>
      </c>
      <c r="AT10" s="220" t="s">
        <v>114</v>
      </c>
      <c r="AU10" s="219" t="s">
        <v>116</v>
      </c>
      <c r="AV10" s="220" t="s">
        <v>186</v>
      </c>
      <c r="AW10" s="220" t="s">
        <v>187</v>
      </c>
      <c r="AX10" s="220" t="s">
        <v>188</v>
      </c>
      <c r="AY10" s="225" t="s">
        <v>80</v>
      </c>
      <c r="AZ10" s="226" t="s">
        <v>144</v>
      </c>
    </row>
    <row r="11" spans="1:52" ht="12.75">
      <c r="A11" s="220"/>
      <c r="B11" s="220"/>
      <c r="C11" s="220" t="s">
        <v>71</v>
      </c>
      <c r="D11" s="220" t="s">
        <v>68</v>
      </c>
      <c r="E11" s="220" t="s">
        <v>122</v>
      </c>
      <c r="F11" s="210"/>
      <c r="G11" s="219" t="s">
        <v>75</v>
      </c>
      <c r="H11" s="219" t="s">
        <v>75</v>
      </c>
      <c r="I11" s="219" t="s">
        <v>75</v>
      </c>
      <c r="J11" s="220" t="s">
        <v>82</v>
      </c>
      <c r="K11" s="219" t="s">
        <v>83</v>
      </c>
      <c r="L11" s="219" t="s">
        <v>206</v>
      </c>
      <c r="M11" s="219" t="s">
        <v>206</v>
      </c>
      <c r="N11" s="20" t="s">
        <v>207</v>
      </c>
      <c r="O11" s="219" t="s">
        <v>207</v>
      </c>
      <c r="P11" s="219" t="s">
        <v>84</v>
      </c>
      <c r="Q11" s="219" t="s">
        <v>130</v>
      </c>
      <c r="R11" s="219" t="s">
        <v>130</v>
      </c>
      <c r="S11" s="213" t="s">
        <v>86</v>
      </c>
      <c r="T11" s="220" t="s">
        <v>82</v>
      </c>
      <c r="U11" s="219" t="s">
        <v>189</v>
      </c>
      <c r="V11" s="219" t="s">
        <v>190</v>
      </c>
      <c r="W11" s="246" t="s">
        <v>84</v>
      </c>
      <c r="X11" s="219" t="s">
        <v>126</v>
      </c>
      <c r="Y11" s="221" t="s">
        <v>90</v>
      </c>
      <c r="Z11" s="219" t="s">
        <v>93</v>
      </c>
      <c r="AA11" s="20" t="s">
        <v>184</v>
      </c>
      <c r="AB11" s="20" t="s">
        <v>95</v>
      </c>
      <c r="AC11" s="20" t="s">
        <v>137</v>
      </c>
      <c r="AD11" s="219" t="s">
        <v>192</v>
      </c>
      <c r="AE11" s="222" t="s">
        <v>69</v>
      </c>
      <c r="AF11" s="222" t="s">
        <v>97</v>
      </c>
      <c r="AG11" s="222" t="s">
        <v>99</v>
      </c>
      <c r="AH11" s="222" t="s">
        <v>101</v>
      </c>
      <c r="AI11" s="351" t="s">
        <v>101</v>
      </c>
      <c r="AJ11" s="220" t="s">
        <v>103</v>
      </c>
      <c r="AK11" s="220" t="s">
        <v>82</v>
      </c>
      <c r="AL11" s="222" t="s">
        <v>107</v>
      </c>
      <c r="AM11" s="219" t="s">
        <v>108</v>
      </c>
      <c r="AN11" s="220" t="s">
        <v>82</v>
      </c>
      <c r="AO11" s="220" t="s">
        <v>108</v>
      </c>
      <c r="AP11" s="219" t="s">
        <v>112</v>
      </c>
      <c r="AQ11" s="220" t="s">
        <v>82</v>
      </c>
      <c r="AR11" s="219" t="s">
        <v>128</v>
      </c>
      <c r="AS11" s="220" t="s">
        <v>82</v>
      </c>
      <c r="AT11" s="220" t="s">
        <v>112</v>
      </c>
      <c r="AU11" s="219" t="s">
        <v>117</v>
      </c>
      <c r="AV11" s="220" t="s">
        <v>171</v>
      </c>
      <c r="AW11" s="220" t="s">
        <v>171</v>
      </c>
      <c r="AX11" s="220" t="s">
        <v>171</v>
      </c>
      <c r="AY11" s="225" t="s">
        <v>161</v>
      </c>
      <c r="AZ11" s="226" t="s">
        <v>162</v>
      </c>
    </row>
    <row r="12" spans="1:52" ht="12.75">
      <c r="A12" s="220"/>
      <c r="B12" s="220"/>
      <c r="C12" s="220"/>
      <c r="D12" s="220"/>
      <c r="E12" s="220"/>
      <c r="F12" s="210"/>
      <c r="G12" s="219"/>
      <c r="H12" s="219"/>
      <c r="I12" s="219"/>
      <c r="J12" s="220"/>
      <c r="K12" s="219"/>
      <c r="L12" s="219"/>
      <c r="M12" s="219"/>
      <c r="N12" s="219"/>
      <c r="O12" s="219"/>
      <c r="P12" s="219"/>
      <c r="Q12" s="219"/>
      <c r="R12" s="219"/>
      <c r="S12" s="213"/>
      <c r="T12" s="220"/>
      <c r="U12" s="219"/>
      <c r="V12" s="219"/>
      <c r="W12" s="20"/>
      <c r="X12" s="219"/>
      <c r="Y12" s="221"/>
      <c r="Z12" s="219"/>
      <c r="AA12" s="219"/>
      <c r="AB12" s="20"/>
      <c r="AC12" s="20"/>
      <c r="AD12" s="219"/>
      <c r="AE12" s="222"/>
      <c r="AF12" s="222"/>
      <c r="AG12" s="222"/>
      <c r="AH12" s="227"/>
      <c r="AI12" s="227"/>
      <c r="AJ12" s="220"/>
      <c r="AK12" s="220"/>
      <c r="AL12" s="222"/>
      <c r="AM12" s="219"/>
      <c r="AN12" s="220"/>
      <c r="AO12" s="220"/>
      <c r="AP12" s="219"/>
      <c r="AQ12" s="220"/>
      <c r="AR12" s="228"/>
      <c r="AS12" s="220"/>
      <c r="AT12" s="220"/>
      <c r="AU12" s="228"/>
      <c r="AV12" s="210"/>
      <c r="AW12" s="210"/>
      <c r="AX12" s="210"/>
      <c r="AY12" s="223"/>
      <c r="AZ12" s="224"/>
    </row>
    <row r="13" spans="1:52" ht="12.75">
      <c r="A13" s="28" t="s">
        <v>223</v>
      </c>
      <c r="B13" s="28" t="s">
        <v>224</v>
      </c>
      <c r="C13" s="229">
        <v>1126</v>
      </c>
      <c r="D13" s="229" t="s">
        <v>120</v>
      </c>
      <c r="E13" s="143" t="s">
        <v>124</v>
      </c>
      <c r="F13" s="210"/>
      <c r="G13" s="229">
        <v>6315</v>
      </c>
      <c r="H13" s="229">
        <v>4518</v>
      </c>
      <c r="I13" s="229">
        <v>11812</v>
      </c>
      <c r="J13" s="209">
        <f>I13/C13</f>
        <v>10.490230905861457</v>
      </c>
      <c r="K13" s="229">
        <v>11703</v>
      </c>
      <c r="L13" s="230">
        <v>118</v>
      </c>
      <c r="M13" s="230">
        <v>173</v>
      </c>
      <c r="N13" s="230">
        <v>1316</v>
      </c>
      <c r="O13" s="230">
        <v>2487</v>
      </c>
      <c r="P13" s="229">
        <v>12975</v>
      </c>
      <c r="Q13" s="229">
        <v>1126</v>
      </c>
      <c r="R13" s="229">
        <v>425</v>
      </c>
      <c r="S13" s="231">
        <v>23345</v>
      </c>
      <c r="T13" s="232">
        <f>S13/C13</f>
        <v>20.732682060390765</v>
      </c>
      <c r="U13" s="229">
        <v>5227</v>
      </c>
      <c r="V13" s="229">
        <v>2890</v>
      </c>
      <c r="W13" s="143">
        <v>5769</v>
      </c>
      <c r="X13" s="229">
        <v>837</v>
      </c>
      <c r="Y13" s="209">
        <v>27.5</v>
      </c>
      <c r="Z13" s="229">
        <v>1803</v>
      </c>
      <c r="AA13" s="229">
        <v>2</v>
      </c>
      <c r="AB13" s="20" t="s">
        <v>145</v>
      </c>
      <c r="AC13" s="20" t="s">
        <v>145</v>
      </c>
      <c r="AD13" s="219">
        <v>7</v>
      </c>
      <c r="AE13" s="233">
        <v>8996</v>
      </c>
      <c r="AF13" s="233">
        <v>15700</v>
      </c>
      <c r="AG13" s="233"/>
      <c r="AH13" s="165" t="s">
        <v>193</v>
      </c>
      <c r="AI13" s="165"/>
      <c r="AJ13" s="234">
        <f>SUM(AE13:AH13)</f>
        <v>24696</v>
      </c>
      <c r="AK13" s="235">
        <f aca="true" t="shared" si="0" ref="AK13:AK45">AJ13/C13</f>
        <v>21.932504440497336</v>
      </c>
      <c r="AL13" s="233">
        <v>6329</v>
      </c>
      <c r="AM13" s="233">
        <v>62671</v>
      </c>
      <c r="AN13" s="236">
        <f aca="true" t="shared" si="1" ref="AN13:AN45">AM13/C13</f>
        <v>55.65808170515098</v>
      </c>
      <c r="AO13" s="237">
        <f>AJ13/AM13</f>
        <v>0.3940578577013292</v>
      </c>
      <c r="AP13" s="204">
        <v>149408</v>
      </c>
      <c r="AQ13" s="238">
        <f aca="true" t="shared" si="2" ref="AQ13:AQ45">AP13/C13</f>
        <v>132.6891651865009</v>
      </c>
      <c r="AR13" s="233">
        <v>5905</v>
      </c>
      <c r="AS13" s="238">
        <f aca="true" t="shared" si="3" ref="AS13:AS45">AR13/C13</f>
        <v>5.244227353463588</v>
      </c>
      <c r="AT13" s="237">
        <f>AR13/AP13</f>
        <v>0.03952264938959092</v>
      </c>
      <c r="AU13" s="239">
        <v>16704</v>
      </c>
      <c r="AV13" s="209">
        <v>27</v>
      </c>
      <c r="AW13" s="211">
        <v>1</v>
      </c>
      <c r="AX13" s="211">
        <v>4</v>
      </c>
      <c r="AY13" s="223">
        <v>24037</v>
      </c>
      <c r="AZ13" s="224">
        <v>1306</v>
      </c>
    </row>
    <row r="14" spans="1:52" ht="12.75">
      <c r="A14" s="28" t="s">
        <v>225</v>
      </c>
      <c r="B14" s="28" t="s">
        <v>226</v>
      </c>
      <c r="C14" s="229">
        <v>35367</v>
      </c>
      <c r="D14" s="143" t="s">
        <v>121</v>
      </c>
      <c r="E14" s="143" t="s">
        <v>273</v>
      </c>
      <c r="F14" s="210"/>
      <c r="G14" s="229">
        <v>52293</v>
      </c>
      <c r="H14" s="229">
        <v>23739</v>
      </c>
      <c r="I14" s="229">
        <v>90083</v>
      </c>
      <c r="J14" s="209">
        <f>I14/C14</f>
        <v>2.5470919218480503</v>
      </c>
      <c r="K14" s="229">
        <v>7692</v>
      </c>
      <c r="L14" s="230">
        <v>157</v>
      </c>
      <c r="M14" s="230">
        <v>236</v>
      </c>
      <c r="N14" s="230">
        <v>4889</v>
      </c>
      <c r="O14" s="230">
        <v>5545</v>
      </c>
      <c r="P14" s="229">
        <v>103015</v>
      </c>
      <c r="Q14" s="229">
        <v>12568</v>
      </c>
      <c r="R14" s="229">
        <v>2472</v>
      </c>
      <c r="S14" s="231">
        <v>116038</v>
      </c>
      <c r="T14" s="232">
        <f aca="true" t="shared" si="4" ref="T14:T45">S14/C14</f>
        <v>3.2809681341363417</v>
      </c>
      <c r="U14" s="229">
        <v>10438</v>
      </c>
      <c r="V14" s="229">
        <v>7942</v>
      </c>
      <c r="W14" s="143">
        <v>116713</v>
      </c>
      <c r="X14" s="229">
        <v>29215</v>
      </c>
      <c r="Y14" s="209">
        <v>56</v>
      </c>
      <c r="Z14" s="229">
        <v>20000</v>
      </c>
      <c r="AA14" s="229">
        <v>21</v>
      </c>
      <c r="AB14" s="20" t="s">
        <v>145</v>
      </c>
      <c r="AC14" s="20" t="s">
        <v>146</v>
      </c>
      <c r="AD14" s="219">
        <v>9</v>
      </c>
      <c r="AE14" s="165" t="s">
        <v>193</v>
      </c>
      <c r="AF14" s="165" t="s">
        <v>193</v>
      </c>
      <c r="AG14" s="165" t="s">
        <v>193</v>
      </c>
      <c r="AH14" s="165" t="s">
        <v>193</v>
      </c>
      <c r="AI14" s="165">
        <v>724050</v>
      </c>
      <c r="AJ14" s="234">
        <f>SUM(AE14:AI14)</f>
        <v>724050</v>
      </c>
      <c r="AK14" s="235">
        <f t="shared" si="0"/>
        <v>20.472474340486894</v>
      </c>
      <c r="AL14" s="233">
        <v>24987</v>
      </c>
      <c r="AM14" s="233">
        <v>873515</v>
      </c>
      <c r="AN14" s="236">
        <f t="shared" si="1"/>
        <v>24.69858908021602</v>
      </c>
      <c r="AO14" s="237">
        <f aca="true" t="shared" si="5" ref="AO14:AO45">AJ14/AM14</f>
        <v>0.828892463208989</v>
      </c>
      <c r="AP14" s="204">
        <v>866851</v>
      </c>
      <c r="AQ14" s="238">
        <f t="shared" si="2"/>
        <v>24.510164842932678</v>
      </c>
      <c r="AR14" s="233">
        <v>179107</v>
      </c>
      <c r="AS14" s="238">
        <f t="shared" si="3"/>
        <v>5.064240676336698</v>
      </c>
      <c r="AT14" s="237">
        <f aca="true" t="shared" si="6" ref="AT14:AT45">AR14/AP14</f>
        <v>0.20661797702257942</v>
      </c>
      <c r="AU14" s="239">
        <v>65563</v>
      </c>
      <c r="AV14" s="209">
        <v>40</v>
      </c>
      <c r="AW14" s="211">
        <v>1</v>
      </c>
      <c r="AX14" s="211">
        <v>12.12</v>
      </c>
      <c r="AY14" s="223">
        <v>437802</v>
      </c>
      <c r="AZ14" s="224">
        <v>91438</v>
      </c>
    </row>
    <row r="15" spans="1:52" ht="12.75">
      <c r="A15" s="28" t="s">
        <v>225</v>
      </c>
      <c r="B15" s="28" t="s">
        <v>227</v>
      </c>
      <c r="C15" s="229">
        <v>1832</v>
      </c>
      <c r="D15" s="229" t="s">
        <v>120</v>
      </c>
      <c r="E15" s="143" t="s">
        <v>97</v>
      </c>
      <c r="F15" s="210"/>
      <c r="G15" s="229">
        <v>3824</v>
      </c>
      <c r="H15" s="229">
        <v>4661</v>
      </c>
      <c r="I15" s="229">
        <v>9694</v>
      </c>
      <c r="J15" s="209">
        <f aca="true" t="shared" si="7" ref="J15:J45">I15/C15</f>
        <v>5.291484716157205</v>
      </c>
      <c r="K15" s="229">
        <v>836</v>
      </c>
      <c r="L15" s="230">
        <v>52</v>
      </c>
      <c r="M15" s="230">
        <v>82</v>
      </c>
      <c r="N15" s="230">
        <v>1437</v>
      </c>
      <c r="O15" s="230">
        <v>2708</v>
      </c>
      <c r="P15" s="229">
        <v>6940</v>
      </c>
      <c r="Q15" s="229">
        <v>728</v>
      </c>
      <c r="R15" s="229">
        <v>109</v>
      </c>
      <c r="S15" s="231">
        <v>13211</v>
      </c>
      <c r="T15" s="232">
        <f t="shared" si="4"/>
        <v>7.211244541484716</v>
      </c>
      <c r="U15" s="229">
        <v>2387</v>
      </c>
      <c r="V15" s="229">
        <v>2042</v>
      </c>
      <c r="W15" s="143">
        <v>5570</v>
      </c>
      <c r="X15" s="229">
        <v>706</v>
      </c>
      <c r="Y15" s="209">
        <v>20</v>
      </c>
      <c r="Z15" s="229">
        <v>3900</v>
      </c>
      <c r="AA15" s="229">
        <v>4</v>
      </c>
      <c r="AB15" s="246" t="s">
        <v>145</v>
      </c>
      <c r="AC15" s="350" t="s">
        <v>146</v>
      </c>
      <c r="AD15" s="219">
        <v>11</v>
      </c>
      <c r="AE15" s="233">
        <v>16000</v>
      </c>
      <c r="AF15" s="165" t="s">
        <v>193</v>
      </c>
      <c r="AG15" s="233">
        <v>3000</v>
      </c>
      <c r="AH15" s="233">
        <v>18150</v>
      </c>
      <c r="AI15" s="233"/>
      <c r="AJ15" s="234">
        <f aca="true" t="shared" si="8" ref="AJ15:AJ45">SUM(AE15:AH15)</f>
        <v>37150</v>
      </c>
      <c r="AK15" s="235">
        <f t="shared" si="0"/>
        <v>20.278384279475983</v>
      </c>
      <c r="AL15" s="233">
        <v>2479</v>
      </c>
      <c r="AM15" s="233">
        <v>88636</v>
      </c>
      <c r="AN15" s="236">
        <f t="shared" si="1"/>
        <v>48.38209606986899</v>
      </c>
      <c r="AO15" s="237">
        <f t="shared" si="5"/>
        <v>0.41912992463558824</v>
      </c>
      <c r="AP15" s="204">
        <v>61217</v>
      </c>
      <c r="AQ15" s="238">
        <f t="shared" si="2"/>
        <v>33.415393013100434</v>
      </c>
      <c r="AR15" s="233">
        <v>5034</v>
      </c>
      <c r="AS15" s="238">
        <f t="shared" si="3"/>
        <v>2.747816593886463</v>
      </c>
      <c r="AT15" s="237">
        <f t="shared" si="6"/>
        <v>0.08223205972197266</v>
      </c>
      <c r="AU15" s="239">
        <v>10657</v>
      </c>
      <c r="AV15" s="209">
        <v>40</v>
      </c>
      <c r="AW15" s="211">
        <v>0.25</v>
      </c>
      <c r="AX15" s="211">
        <v>0.63</v>
      </c>
      <c r="AY15" s="223">
        <v>21885</v>
      </c>
      <c r="AZ15" s="224">
        <v>2752</v>
      </c>
    </row>
    <row r="16" spans="1:52" ht="12.75">
      <c r="A16" s="28" t="s">
        <v>223</v>
      </c>
      <c r="B16" s="28" t="s">
        <v>228</v>
      </c>
      <c r="C16" s="229">
        <v>2536</v>
      </c>
      <c r="D16" s="143" t="s">
        <v>120</v>
      </c>
      <c r="E16" s="143" t="s">
        <v>124</v>
      </c>
      <c r="F16" s="210"/>
      <c r="G16" s="229">
        <v>4111</v>
      </c>
      <c r="H16" s="229">
        <v>2042</v>
      </c>
      <c r="I16" s="229">
        <v>7049</v>
      </c>
      <c r="J16" s="209">
        <f t="shared" si="7"/>
        <v>2.7795741324921135</v>
      </c>
      <c r="K16" s="229">
        <v>364</v>
      </c>
      <c r="L16" s="230">
        <v>13</v>
      </c>
      <c r="M16" s="230">
        <v>18</v>
      </c>
      <c r="N16" s="230">
        <v>112</v>
      </c>
      <c r="O16" s="230">
        <v>180</v>
      </c>
      <c r="P16" s="229">
        <v>3382</v>
      </c>
      <c r="Q16" s="229">
        <v>421</v>
      </c>
      <c r="R16" s="229">
        <v>70</v>
      </c>
      <c r="S16" s="231">
        <v>6342</v>
      </c>
      <c r="T16" s="232">
        <f t="shared" si="4"/>
        <v>2.5007886435331232</v>
      </c>
      <c r="U16" s="229">
        <v>1583</v>
      </c>
      <c r="V16" s="229">
        <v>611</v>
      </c>
      <c r="W16" s="143">
        <v>2134</v>
      </c>
      <c r="X16" s="229">
        <v>811</v>
      </c>
      <c r="Y16" s="209">
        <v>25</v>
      </c>
      <c r="Z16" s="229">
        <v>1728</v>
      </c>
      <c r="AA16" s="229">
        <v>5</v>
      </c>
      <c r="AB16" s="246" t="s">
        <v>145</v>
      </c>
      <c r="AC16" s="350" t="s">
        <v>145</v>
      </c>
      <c r="AD16" s="219">
        <v>9</v>
      </c>
      <c r="AE16" s="233">
        <v>8971</v>
      </c>
      <c r="AF16" s="233">
        <v>10500</v>
      </c>
      <c r="AG16" s="165" t="s">
        <v>193</v>
      </c>
      <c r="AH16" s="165" t="s">
        <v>193</v>
      </c>
      <c r="AI16" s="233"/>
      <c r="AJ16" s="234">
        <f t="shared" si="8"/>
        <v>19471</v>
      </c>
      <c r="AK16" s="235">
        <f t="shared" si="0"/>
        <v>7.677839116719243</v>
      </c>
      <c r="AL16" s="233">
        <v>2479</v>
      </c>
      <c r="AM16" s="233">
        <v>45639</v>
      </c>
      <c r="AN16" s="236">
        <f t="shared" si="1"/>
        <v>17.996451104100945</v>
      </c>
      <c r="AO16" s="237">
        <f t="shared" si="5"/>
        <v>0.42663073248756544</v>
      </c>
      <c r="AP16" s="204">
        <v>33376</v>
      </c>
      <c r="AQ16" s="238">
        <f t="shared" si="2"/>
        <v>13.160883280757098</v>
      </c>
      <c r="AR16" s="233">
        <v>2331</v>
      </c>
      <c r="AS16" s="238">
        <f t="shared" si="3"/>
        <v>0.9191640378548895</v>
      </c>
      <c r="AT16" s="237">
        <f t="shared" si="6"/>
        <v>0.06984060402684564</v>
      </c>
      <c r="AU16" s="239">
        <v>10246</v>
      </c>
      <c r="AV16" s="209">
        <v>28</v>
      </c>
      <c r="AW16" s="211">
        <v>1</v>
      </c>
      <c r="AX16" s="211">
        <v>1.2</v>
      </c>
      <c r="AY16" s="223">
        <v>12964</v>
      </c>
      <c r="AZ16" s="224">
        <v>1391</v>
      </c>
    </row>
    <row r="17" spans="1:52" ht="12.75">
      <c r="A17" s="28" t="s">
        <v>223</v>
      </c>
      <c r="B17" s="28" t="s">
        <v>12</v>
      </c>
      <c r="C17" s="208">
        <v>855</v>
      </c>
      <c r="D17" s="229" t="s">
        <v>120</v>
      </c>
      <c r="E17" s="143" t="s">
        <v>123</v>
      </c>
      <c r="F17" s="210"/>
      <c r="G17" s="229">
        <v>12435</v>
      </c>
      <c r="H17" s="229">
        <v>7843</v>
      </c>
      <c r="I17" s="229">
        <v>21515</v>
      </c>
      <c r="J17" s="209">
        <f t="shared" si="7"/>
        <v>25.16374269005848</v>
      </c>
      <c r="K17" s="229">
        <v>709</v>
      </c>
      <c r="L17" s="230">
        <v>39</v>
      </c>
      <c r="M17" s="230">
        <v>46</v>
      </c>
      <c r="N17" s="230">
        <v>993</v>
      </c>
      <c r="O17" s="230">
        <v>1007</v>
      </c>
      <c r="P17" s="229">
        <v>4503</v>
      </c>
      <c r="Q17" s="229">
        <v>210</v>
      </c>
      <c r="R17" s="229">
        <v>758</v>
      </c>
      <c r="S17" s="231">
        <v>9714</v>
      </c>
      <c r="T17" s="232">
        <f t="shared" si="4"/>
        <v>11.36140350877193</v>
      </c>
      <c r="U17" s="229">
        <v>2857</v>
      </c>
      <c r="V17" s="229">
        <v>1794</v>
      </c>
      <c r="W17" s="143">
        <v>3183</v>
      </c>
      <c r="X17" s="229">
        <v>1243</v>
      </c>
      <c r="Y17" s="209">
        <v>25</v>
      </c>
      <c r="Z17" s="229">
        <v>2255</v>
      </c>
      <c r="AA17" s="229">
        <v>5</v>
      </c>
      <c r="AB17" s="20" t="s">
        <v>145</v>
      </c>
      <c r="AC17" s="20" t="s">
        <v>145</v>
      </c>
      <c r="AD17" s="219">
        <v>9</v>
      </c>
      <c r="AE17" s="233">
        <v>8971</v>
      </c>
      <c r="AF17" s="233">
        <v>6000</v>
      </c>
      <c r="AG17" s="233"/>
      <c r="AH17" s="233">
        <v>18000</v>
      </c>
      <c r="AI17" s="233"/>
      <c r="AJ17" s="234">
        <f t="shared" si="8"/>
        <v>32971</v>
      </c>
      <c r="AK17" s="235">
        <f t="shared" si="0"/>
        <v>38.562573099415204</v>
      </c>
      <c r="AL17" s="233">
        <v>2479</v>
      </c>
      <c r="AM17" s="233">
        <v>44261</v>
      </c>
      <c r="AN17" s="236">
        <f t="shared" si="1"/>
        <v>51.7672514619883</v>
      </c>
      <c r="AO17" s="237">
        <f t="shared" si="5"/>
        <v>0.7449221662411604</v>
      </c>
      <c r="AP17" s="204">
        <v>41368</v>
      </c>
      <c r="AQ17" s="238">
        <f t="shared" si="2"/>
        <v>48.383625730994154</v>
      </c>
      <c r="AR17" s="233">
        <v>2555</v>
      </c>
      <c r="AS17" s="238">
        <f t="shared" si="3"/>
        <v>2.9883040935672516</v>
      </c>
      <c r="AT17" s="237">
        <f t="shared" si="6"/>
        <v>0.06176271514213885</v>
      </c>
      <c r="AU17" s="239">
        <v>8939</v>
      </c>
      <c r="AV17" s="209">
        <v>27</v>
      </c>
      <c r="AW17" s="211">
        <v>0.52</v>
      </c>
      <c r="AX17" s="211">
        <v>1.3</v>
      </c>
      <c r="AY17" s="223">
        <v>21916</v>
      </c>
      <c r="AZ17" s="224">
        <v>2961</v>
      </c>
    </row>
    <row r="18" spans="1:52" ht="12.75">
      <c r="A18" s="28" t="s">
        <v>225</v>
      </c>
      <c r="B18" s="28" t="s">
        <v>230</v>
      </c>
      <c r="C18" s="229">
        <v>5170</v>
      </c>
      <c r="D18" s="229" t="s">
        <v>120</v>
      </c>
      <c r="E18" s="143" t="s">
        <v>124</v>
      </c>
      <c r="F18" s="210"/>
      <c r="G18" s="229">
        <v>6778</v>
      </c>
      <c r="H18" s="229">
        <v>5710</v>
      </c>
      <c r="I18" s="229">
        <v>13920</v>
      </c>
      <c r="J18" s="209">
        <f t="shared" si="7"/>
        <v>2.6924564796905224</v>
      </c>
      <c r="K18" s="229">
        <v>1072</v>
      </c>
      <c r="L18" s="230">
        <v>72</v>
      </c>
      <c r="M18" s="230">
        <v>106</v>
      </c>
      <c r="N18" s="230">
        <v>596</v>
      </c>
      <c r="O18" s="230">
        <v>961</v>
      </c>
      <c r="P18" s="229">
        <v>15402</v>
      </c>
      <c r="Q18" s="229">
        <v>1451</v>
      </c>
      <c r="R18" s="229">
        <v>292</v>
      </c>
      <c r="S18" s="231">
        <v>28711</v>
      </c>
      <c r="T18" s="232">
        <f t="shared" si="4"/>
        <v>5.553384912959381</v>
      </c>
      <c r="U18" s="229">
        <v>3927</v>
      </c>
      <c r="V18" s="229">
        <v>4483</v>
      </c>
      <c r="W18" s="143">
        <v>7767</v>
      </c>
      <c r="X18" s="229">
        <v>3865</v>
      </c>
      <c r="Y18" s="209">
        <v>40</v>
      </c>
      <c r="Z18" s="229">
        <v>2280</v>
      </c>
      <c r="AA18" s="229">
        <v>5</v>
      </c>
      <c r="AB18" s="20" t="s">
        <v>145</v>
      </c>
      <c r="AC18" s="20" t="s">
        <v>146</v>
      </c>
      <c r="AD18" s="219">
        <v>9</v>
      </c>
      <c r="AE18" s="233">
        <v>8000</v>
      </c>
      <c r="AF18" s="165" t="s">
        <v>193</v>
      </c>
      <c r="AG18" s="165" t="s">
        <v>193</v>
      </c>
      <c r="AH18" s="233">
        <v>50000</v>
      </c>
      <c r="AI18" s="233"/>
      <c r="AJ18" s="234">
        <f>SUM(AE18:AH18)</f>
        <v>58000</v>
      </c>
      <c r="AK18" s="235">
        <f t="shared" si="0"/>
        <v>11.218568665377177</v>
      </c>
      <c r="AL18" s="233">
        <v>2637</v>
      </c>
      <c r="AM18" s="233">
        <v>76392</v>
      </c>
      <c r="AN18" s="236">
        <f t="shared" si="1"/>
        <v>14.776015473887814</v>
      </c>
      <c r="AO18" s="237">
        <f t="shared" si="5"/>
        <v>0.7592418054246518</v>
      </c>
      <c r="AP18" s="204">
        <v>85048</v>
      </c>
      <c r="AQ18" s="238">
        <f t="shared" si="2"/>
        <v>16.450290135396518</v>
      </c>
      <c r="AR18" s="233">
        <v>9494</v>
      </c>
      <c r="AS18" s="238">
        <f t="shared" si="3"/>
        <v>1.8363636363636364</v>
      </c>
      <c r="AT18" s="237">
        <f t="shared" si="6"/>
        <v>0.11163107892013921</v>
      </c>
      <c r="AU18" s="239">
        <v>26688</v>
      </c>
      <c r="AV18" s="209">
        <v>27</v>
      </c>
      <c r="AW18" s="211">
        <v>1</v>
      </c>
      <c r="AX18" s="211">
        <v>2.25</v>
      </c>
      <c r="AY18" s="223">
        <v>40946</v>
      </c>
      <c r="AZ18" s="224">
        <v>3957</v>
      </c>
    </row>
    <row r="19" spans="1:52" ht="12.75">
      <c r="A19" s="28" t="s">
        <v>231</v>
      </c>
      <c r="B19" s="28" t="s">
        <v>232</v>
      </c>
      <c r="C19" s="229">
        <v>1051</v>
      </c>
      <c r="D19" s="229" t="s">
        <v>120</v>
      </c>
      <c r="E19" s="143" t="s">
        <v>97</v>
      </c>
      <c r="F19" s="210"/>
      <c r="G19" s="229">
        <v>11901</v>
      </c>
      <c r="H19" s="229">
        <v>7212</v>
      </c>
      <c r="I19" s="229">
        <v>20547</v>
      </c>
      <c r="J19" s="209">
        <f t="shared" si="7"/>
        <v>19.549952426260703</v>
      </c>
      <c r="K19" s="229">
        <v>1276</v>
      </c>
      <c r="L19" s="230">
        <v>30</v>
      </c>
      <c r="M19" s="230">
        <v>32</v>
      </c>
      <c r="N19" s="230">
        <v>457</v>
      </c>
      <c r="O19" s="230">
        <v>517</v>
      </c>
      <c r="P19" s="229">
        <v>9527</v>
      </c>
      <c r="Q19" s="229">
        <v>1119</v>
      </c>
      <c r="R19" s="229">
        <v>793</v>
      </c>
      <c r="S19" s="231">
        <v>27614</v>
      </c>
      <c r="T19" s="232">
        <f t="shared" si="4"/>
        <v>26.274024738344433</v>
      </c>
      <c r="U19" s="229">
        <v>3642</v>
      </c>
      <c r="V19" s="229">
        <v>5827</v>
      </c>
      <c r="W19" s="143">
        <v>3329</v>
      </c>
      <c r="X19" s="229">
        <v>1340</v>
      </c>
      <c r="Y19" s="209">
        <v>26</v>
      </c>
      <c r="Z19" s="229">
        <v>5000</v>
      </c>
      <c r="AA19" s="229">
        <v>7</v>
      </c>
      <c r="AB19" s="20" t="s">
        <v>145</v>
      </c>
      <c r="AC19" s="20" t="s">
        <v>145</v>
      </c>
      <c r="AD19" s="219">
        <v>5</v>
      </c>
      <c r="AE19" s="165" t="s">
        <v>193</v>
      </c>
      <c r="AF19" s="165" t="s">
        <v>193</v>
      </c>
      <c r="AG19" s="165" t="s">
        <v>193</v>
      </c>
      <c r="AH19" s="165" t="s">
        <v>193</v>
      </c>
      <c r="AI19" s="233"/>
      <c r="AJ19" s="234">
        <f t="shared" si="8"/>
        <v>0</v>
      </c>
      <c r="AK19" s="235">
        <f t="shared" si="0"/>
        <v>0</v>
      </c>
      <c r="AL19" s="233">
        <v>2478</v>
      </c>
      <c r="AM19" s="233">
        <v>155161</v>
      </c>
      <c r="AN19" s="236">
        <f t="shared" si="1"/>
        <v>147.63177925784967</v>
      </c>
      <c r="AO19" s="237">
        <f t="shared" si="5"/>
        <v>0</v>
      </c>
      <c r="AP19" s="204">
        <v>155161</v>
      </c>
      <c r="AQ19" s="238">
        <f t="shared" si="2"/>
        <v>147.63177925784967</v>
      </c>
      <c r="AR19" s="233">
        <v>19027</v>
      </c>
      <c r="AS19" s="238">
        <f t="shared" si="3"/>
        <v>18.10371075166508</v>
      </c>
      <c r="AT19" s="237">
        <f t="shared" si="6"/>
        <v>0.12262746437571297</v>
      </c>
      <c r="AU19" s="239">
        <v>14100</v>
      </c>
      <c r="AV19" s="209">
        <v>26</v>
      </c>
      <c r="AW19" s="211">
        <v>1</v>
      </c>
      <c r="AX19" s="211">
        <v>3.33</v>
      </c>
      <c r="AY19" s="223">
        <v>52300</v>
      </c>
      <c r="AZ19" s="224">
        <v>7967</v>
      </c>
    </row>
    <row r="20" spans="1:52" ht="12.75">
      <c r="A20" s="28" t="s">
        <v>231</v>
      </c>
      <c r="B20" s="28" t="s">
        <v>233</v>
      </c>
      <c r="C20" s="208">
        <v>28946</v>
      </c>
      <c r="D20" s="229" t="s">
        <v>120</v>
      </c>
      <c r="E20" s="229" t="s">
        <v>124</v>
      </c>
      <c r="F20" s="210"/>
      <c r="G20" s="229">
        <v>48319</v>
      </c>
      <c r="H20" s="229">
        <v>16507</v>
      </c>
      <c r="I20" s="229">
        <v>70049</v>
      </c>
      <c r="J20" s="209">
        <f t="shared" si="7"/>
        <v>2.419988944931942</v>
      </c>
      <c r="K20" s="229">
        <v>2953</v>
      </c>
      <c r="L20" s="230">
        <v>77</v>
      </c>
      <c r="M20" s="230">
        <v>89</v>
      </c>
      <c r="N20" s="230">
        <v>1535</v>
      </c>
      <c r="O20" s="230">
        <v>1603</v>
      </c>
      <c r="P20" s="229">
        <v>129265</v>
      </c>
      <c r="Q20" s="229">
        <v>9256</v>
      </c>
      <c r="R20" s="229">
        <v>2276</v>
      </c>
      <c r="S20" s="231">
        <v>107430</v>
      </c>
      <c r="T20" s="232">
        <f t="shared" si="4"/>
        <v>3.7113936295170316</v>
      </c>
      <c r="U20" s="229">
        <v>9684</v>
      </c>
      <c r="V20" s="229">
        <v>6299</v>
      </c>
      <c r="W20" s="143">
        <v>15165</v>
      </c>
      <c r="X20" s="229">
        <v>23784</v>
      </c>
      <c r="Y20" s="209">
        <v>55</v>
      </c>
      <c r="Z20" s="229">
        <v>30200</v>
      </c>
      <c r="AA20" s="229">
        <v>37</v>
      </c>
      <c r="AB20" s="246" t="s">
        <v>145</v>
      </c>
      <c r="AC20" s="350" t="s">
        <v>146</v>
      </c>
      <c r="AD20" s="219">
        <v>12</v>
      </c>
      <c r="AE20" s="165" t="s">
        <v>193</v>
      </c>
      <c r="AF20" s="165" t="s">
        <v>193</v>
      </c>
      <c r="AG20" s="165" t="s">
        <v>193</v>
      </c>
      <c r="AH20" s="233">
        <v>350000</v>
      </c>
      <c r="AJ20" s="234">
        <f>SUM(AE20:AH20)</f>
        <v>350000</v>
      </c>
      <c r="AK20" s="235">
        <f t="shared" si="0"/>
        <v>12.091480688177986</v>
      </c>
      <c r="AL20" s="233">
        <v>16368</v>
      </c>
      <c r="AM20" s="233">
        <v>631624</v>
      </c>
      <c r="AN20" s="236">
        <f t="shared" si="1"/>
        <v>21.82076970911352</v>
      </c>
      <c r="AO20" s="237">
        <f t="shared" si="5"/>
        <v>0.5541271389307563</v>
      </c>
      <c r="AP20" s="204">
        <v>476881</v>
      </c>
      <c r="AQ20" s="238">
        <f t="shared" si="2"/>
        <v>16.47484972016859</v>
      </c>
      <c r="AR20" s="233">
        <v>52361</v>
      </c>
      <c r="AS20" s="238">
        <f t="shared" si="3"/>
        <v>1.8089200580391074</v>
      </c>
      <c r="AT20" s="237">
        <f t="shared" si="6"/>
        <v>0.10979888064317933</v>
      </c>
      <c r="AU20" s="239">
        <v>48217</v>
      </c>
      <c r="AV20" s="209">
        <v>37.5</v>
      </c>
      <c r="AW20" s="211">
        <v>1</v>
      </c>
      <c r="AX20" s="211">
        <v>8.63</v>
      </c>
      <c r="AY20" s="223">
        <v>270008</v>
      </c>
      <c r="AZ20" s="224">
        <v>61118</v>
      </c>
    </row>
    <row r="21" spans="1:52" ht="12.75">
      <c r="A21" s="28" t="s">
        <v>234</v>
      </c>
      <c r="B21" s="28" t="s">
        <v>235</v>
      </c>
      <c r="C21" s="229">
        <v>1832</v>
      </c>
      <c r="D21" s="229" t="s">
        <v>120</v>
      </c>
      <c r="E21" s="143" t="s">
        <v>123</v>
      </c>
      <c r="F21" s="210"/>
      <c r="G21" s="229">
        <v>15084</v>
      </c>
      <c r="H21" s="229">
        <v>10129</v>
      </c>
      <c r="I21" s="229">
        <v>29001</v>
      </c>
      <c r="J21" s="209">
        <f t="shared" si="7"/>
        <v>15.83024017467249</v>
      </c>
      <c r="K21" s="229">
        <v>2933</v>
      </c>
      <c r="L21" s="230">
        <v>218</v>
      </c>
      <c r="M21" s="230">
        <v>251</v>
      </c>
      <c r="N21" s="230">
        <v>4072</v>
      </c>
      <c r="O21" s="230">
        <v>5624</v>
      </c>
      <c r="P21" s="229">
        <v>27156</v>
      </c>
      <c r="Q21" s="229">
        <v>1264</v>
      </c>
      <c r="R21" s="200" t="s">
        <v>275</v>
      </c>
      <c r="S21" s="231">
        <v>66383</v>
      </c>
      <c r="T21" s="232">
        <f t="shared" si="4"/>
        <v>36.23526200873363</v>
      </c>
      <c r="U21" s="229">
        <v>8475</v>
      </c>
      <c r="V21" s="229">
        <v>5148</v>
      </c>
      <c r="W21" s="143">
        <v>443828</v>
      </c>
      <c r="X21" s="229">
        <v>5501</v>
      </c>
      <c r="Y21" s="209">
        <v>33</v>
      </c>
      <c r="Z21" s="229">
        <v>6684</v>
      </c>
      <c r="AA21" s="229">
        <v>13</v>
      </c>
      <c r="AB21" s="247" t="s">
        <v>145</v>
      </c>
      <c r="AC21" s="247" t="s">
        <v>146</v>
      </c>
      <c r="AD21" s="240">
        <v>7</v>
      </c>
      <c r="AE21" s="233">
        <v>20857</v>
      </c>
      <c r="AF21" s="233">
        <v>13000</v>
      </c>
      <c r="AG21" s="233">
        <v>5600</v>
      </c>
      <c r="AH21" s="165" t="s">
        <v>193</v>
      </c>
      <c r="AI21" s="233"/>
      <c r="AJ21" s="234">
        <f t="shared" si="8"/>
        <v>39457</v>
      </c>
      <c r="AK21" s="235">
        <f t="shared" si="0"/>
        <v>21.537663755458514</v>
      </c>
      <c r="AL21" s="233">
        <v>2479</v>
      </c>
      <c r="AM21" s="233">
        <v>132635</v>
      </c>
      <c r="AN21" s="236">
        <f t="shared" si="1"/>
        <v>72.39901746724891</v>
      </c>
      <c r="AO21" s="237">
        <f t="shared" si="5"/>
        <v>0.2974855807290685</v>
      </c>
      <c r="AP21" s="204">
        <v>129897</v>
      </c>
      <c r="AQ21" s="238">
        <f t="shared" si="2"/>
        <v>70.90447598253274</v>
      </c>
      <c r="AR21" s="233">
        <v>15343</v>
      </c>
      <c r="AS21" s="238">
        <f t="shared" si="3"/>
        <v>8.375</v>
      </c>
      <c r="AT21" s="237">
        <f t="shared" si="6"/>
        <v>0.11811666166270199</v>
      </c>
      <c r="AU21" s="239">
        <v>26500</v>
      </c>
      <c r="AV21" s="209">
        <v>33</v>
      </c>
      <c r="AW21" s="211">
        <v>0.9</v>
      </c>
      <c r="AX21" s="211">
        <v>2.87</v>
      </c>
      <c r="AY21" s="223">
        <v>62873</v>
      </c>
      <c r="AZ21" s="224">
        <v>6343</v>
      </c>
    </row>
    <row r="22" spans="1:52" ht="12.75">
      <c r="A22" s="28" t="s">
        <v>225</v>
      </c>
      <c r="B22" s="28" t="s">
        <v>236</v>
      </c>
      <c r="C22" s="229">
        <v>884</v>
      </c>
      <c r="D22" s="143" t="s">
        <v>121</v>
      </c>
      <c r="E22" s="229" t="s">
        <v>123</v>
      </c>
      <c r="F22" s="210"/>
      <c r="G22" s="229">
        <v>7585</v>
      </c>
      <c r="H22" s="229">
        <v>4946</v>
      </c>
      <c r="I22" s="229">
        <v>13405</v>
      </c>
      <c r="J22" s="209">
        <f t="shared" si="7"/>
        <v>15.164027149321267</v>
      </c>
      <c r="K22" s="229">
        <v>1054</v>
      </c>
      <c r="L22" s="230">
        <v>44</v>
      </c>
      <c r="M22" s="230">
        <v>44</v>
      </c>
      <c r="N22" s="230">
        <v>618</v>
      </c>
      <c r="O22" s="230">
        <v>618</v>
      </c>
      <c r="P22" s="229">
        <v>4823</v>
      </c>
      <c r="Q22" s="229">
        <v>469</v>
      </c>
      <c r="R22" s="229">
        <v>149</v>
      </c>
      <c r="S22" s="231">
        <v>6215</v>
      </c>
      <c r="T22" s="232">
        <f t="shared" si="4"/>
        <v>7.030542986425339</v>
      </c>
      <c r="U22" s="229">
        <v>1268</v>
      </c>
      <c r="V22" s="229">
        <v>2063</v>
      </c>
      <c r="W22" s="143">
        <v>7048</v>
      </c>
      <c r="X22" s="229">
        <v>1197</v>
      </c>
      <c r="Y22" s="209">
        <v>21</v>
      </c>
      <c r="Z22" s="229">
        <v>660</v>
      </c>
      <c r="AA22" s="229">
        <v>5</v>
      </c>
      <c r="AB22" s="350" t="s">
        <v>145</v>
      </c>
      <c r="AC22" s="350" t="s">
        <v>145</v>
      </c>
      <c r="AD22" s="219">
        <v>5</v>
      </c>
      <c r="AE22" s="233">
        <v>8000</v>
      </c>
      <c r="AF22" s="233">
        <v>2500</v>
      </c>
      <c r="AG22" s="233">
        <v>5000</v>
      </c>
      <c r="AH22" s="233">
        <v>15000</v>
      </c>
      <c r="AI22" s="233"/>
      <c r="AJ22" s="234">
        <f t="shared" si="8"/>
        <v>30500</v>
      </c>
      <c r="AK22" s="235">
        <f t="shared" si="0"/>
        <v>34.502262443438916</v>
      </c>
      <c r="AL22" s="233">
        <v>2479</v>
      </c>
      <c r="AM22" s="233">
        <v>34612</v>
      </c>
      <c r="AN22" s="236">
        <f t="shared" si="1"/>
        <v>39.15384615384615</v>
      </c>
      <c r="AO22" s="237">
        <f t="shared" si="5"/>
        <v>0.8811972726222119</v>
      </c>
      <c r="AP22" s="204">
        <v>30418</v>
      </c>
      <c r="AQ22" s="238">
        <f t="shared" si="2"/>
        <v>34.40950226244344</v>
      </c>
      <c r="AR22" s="233">
        <v>6760</v>
      </c>
      <c r="AS22" s="238">
        <f t="shared" si="3"/>
        <v>7.647058823529412</v>
      </c>
      <c r="AT22" s="237">
        <f t="shared" si="6"/>
        <v>0.222236833453876</v>
      </c>
      <c r="AU22" s="239">
        <v>7000</v>
      </c>
      <c r="AV22" s="209">
        <v>21.5</v>
      </c>
      <c r="AW22" s="211">
        <v>0.7</v>
      </c>
      <c r="AX22" s="211">
        <v>0.7</v>
      </c>
      <c r="AY22" s="223">
        <v>7000</v>
      </c>
      <c r="AZ22" s="224">
        <v>1806</v>
      </c>
    </row>
    <row r="23" spans="1:52" ht="12.75">
      <c r="A23" s="28" t="s">
        <v>234</v>
      </c>
      <c r="B23" s="28" t="s">
        <v>237</v>
      </c>
      <c r="C23" s="229">
        <v>5843</v>
      </c>
      <c r="D23" s="229" t="s">
        <v>121</v>
      </c>
      <c r="E23" s="143" t="s">
        <v>269</v>
      </c>
      <c r="F23" s="210"/>
      <c r="G23" s="229">
        <v>12525</v>
      </c>
      <c r="H23" s="229">
        <v>8075</v>
      </c>
      <c r="I23" s="229">
        <v>24455</v>
      </c>
      <c r="J23" s="209">
        <f t="shared" si="7"/>
        <v>4.185349991442752</v>
      </c>
      <c r="K23" s="229">
        <v>1368</v>
      </c>
      <c r="L23" s="230">
        <v>80</v>
      </c>
      <c r="M23" s="230">
        <v>86</v>
      </c>
      <c r="N23" s="230">
        <v>2497</v>
      </c>
      <c r="O23" s="230">
        <v>2634</v>
      </c>
      <c r="P23" s="229">
        <v>20037</v>
      </c>
      <c r="Q23" s="229">
        <v>3141</v>
      </c>
      <c r="R23" s="229">
        <v>852</v>
      </c>
      <c r="S23" s="231">
        <v>34200</v>
      </c>
      <c r="T23" s="232">
        <f t="shared" si="4"/>
        <v>5.853157624507959</v>
      </c>
      <c r="U23" s="229">
        <v>5082</v>
      </c>
      <c r="V23" s="229">
        <v>4199</v>
      </c>
      <c r="W23" s="143">
        <v>5388</v>
      </c>
      <c r="X23" s="229">
        <v>5244</v>
      </c>
      <c r="Y23" s="209">
        <v>36.5</v>
      </c>
      <c r="Z23" s="229">
        <v>6000</v>
      </c>
      <c r="AA23" s="229">
        <v>5</v>
      </c>
      <c r="AB23" s="246" t="s">
        <v>145</v>
      </c>
      <c r="AC23" s="350" t="s">
        <v>145</v>
      </c>
      <c r="AD23" s="219">
        <v>5</v>
      </c>
      <c r="AE23" s="233">
        <v>28840</v>
      </c>
      <c r="AF23" s="233"/>
      <c r="AG23" s="233"/>
      <c r="AH23" s="233">
        <v>141672</v>
      </c>
      <c r="AI23" s="233"/>
      <c r="AJ23" s="234">
        <f t="shared" si="8"/>
        <v>170512</v>
      </c>
      <c r="AK23" s="235">
        <f t="shared" si="0"/>
        <v>29.182269382166695</v>
      </c>
      <c r="AL23" s="233">
        <v>2294</v>
      </c>
      <c r="AM23" s="233">
        <v>182133</v>
      </c>
      <c r="AN23" s="236">
        <f t="shared" si="1"/>
        <v>31.171144959780936</v>
      </c>
      <c r="AO23" s="237">
        <f t="shared" si="5"/>
        <v>0.9361949783949092</v>
      </c>
      <c r="AP23" s="204">
        <v>179853</v>
      </c>
      <c r="AQ23" s="238">
        <f t="shared" si="2"/>
        <v>30.780934451480405</v>
      </c>
      <c r="AR23" s="233">
        <v>14191</v>
      </c>
      <c r="AS23" s="238">
        <f t="shared" si="3"/>
        <v>2.428718124251241</v>
      </c>
      <c r="AT23" s="237">
        <f t="shared" si="6"/>
        <v>0.0789033266056168</v>
      </c>
      <c r="AU23" s="239">
        <v>35000</v>
      </c>
      <c r="AV23" s="209">
        <v>40</v>
      </c>
      <c r="AW23" s="211">
        <v>10</v>
      </c>
      <c r="AX23" s="211">
        <v>4.02</v>
      </c>
      <c r="AY23" s="223">
        <v>101139</v>
      </c>
      <c r="AZ23" s="224">
        <v>38475</v>
      </c>
    </row>
    <row r="24" spans="1:52" ht="12.75">
      <c r="A24" s="28" t="s">
        <v>231</v>
      </c>
      <c r="B24" s="28" t="s">
        <v>239</v>
      </c>
      <c r="C24" s="229">
        <v>12514</v>
      </c>
      <c r="D24" s="229" t="s">
        <v>120</v>
      </c>
      <c r="E24" s="143" t="s">
        <v>269</v>
      </c>
      <c r="F24" s="210"/>
      <c r="G24" s="229">
        <v>14005</v>
      </c>
      <c r="H24" s="229">
        <v>8499</v>
      </c>
      <c r="I24" s="229">
        <v>24656</v>
      </c>
      <c r="J24" s="209">
        <f t="shared" si="7"/>
        <v>1.9702732939108198</v>
      </c>
      <c r="K24" s="229">
        <v>1922</v>
      </c>
      <c r="L24" s="230">
        <v>105</v>
      </c>
      <c r="M24" s="230">
        <v>155</v>
      </c>
      <c r="N24" s="230">
        <v>1445</v>
      </c>
      <c r="O24" s="230">
        <v>1727</v>
      </c>
      <c r="P24" s="229">
        <v>29914</v>
      </c>
      <c r="Q24" s="229">
        <v>4350</v>
      </c>
      <c r="R24" s="229">
        <v>416</v>
      </c>
      <c r="S24" s="231">
        <v>48905</v>
      </c>
      <c r="T24" s="232">
        <f t="shared" si="4"/>
        <v>3.908023014224069</v>
      </c>
      <c r="U24" s="229">
        <v>7201</v>
      </c>
      <c r="V24" s="229">
        <v>5097</v>
      </c>
      <c r="W24" s="143">
        <v>19750</v>
      </c>
      <c r="X24" s="229">
        <v>3258</v>
      </c>
      <c r="Y24" s="209">
        <v>38</v>
      </c>
      <c r="Z24" s="229">
        <v>3820</v>
      </c>
      <c r="AA24" s="229">
        <v>7</v>
      </c>
      <c r="AB24" s="246" t="s">
        <v>145</v>
      </c>
      <c r="AC24" s="246" t="s">
        <v>146</v>
      </c>
      <c r="AD24" s="219">
        <v>8</v>
      </c>
      <c r="AE24" s="165" t="s">
        <v>193</v>
      </c>
      <c r="AF24" s="233">
        <v>36050</v>
      </c>
      <c r="AG24" s="233">
        <v>27000</v>
      </c>
      <c r="AH24" s="233">
        <v>95000</v>
      </c>
      <c r="AI24" s="233"/>
      <c r="AJ24" s="234">
        <f t="shared" si="8"/>
        <v>158050</v>
      </c>
      <c r="AK24" s="235">
        <f t="shared" si="0"/>
        <v>12.629854562889564</v>
      </c>
      <c r="AL24" s="233">
        <v>4154</v>
      </c>
      <c r="AM24" s="233">
        <v>193953</v>
      </c>
      <c r="AN24" s="236">
        <f t="shared" si="1"/>
        <v>15.498881252996643</v>
      </c>
      <c r="AO24" s="237">
        <f t="shared" si="5"/>
        <v>0.8148881430037174</v>
      </c>
      <c r="AP24" s="204">
        <v>152742</v>
      </c>
      <c r="AQ24" s="238">
        <f t="shared" si="2"/>
        <v>12.205689627617069</v>
      </c>
      <c r="AR24" s="233">
        <v>30084</v>
      </c>
      <c r="AS24" s="238">
        <f t="shared" si="3"/>
        <v>2.4040274892120825</v>
      </c>
      <c r="AT24" s="237">
        <f t="shared" si="6"/>
        <v>0.19695957889774915</v>
      </c>
      <c r="AU24" s="239">
        <v>35000</v>
      </c>
      <c r="AV24" s="209">
        <v>35</v>
      </c>
      <c r="AW24" s="211">
        <v>1</v>
      </c>
      <c r="AX24" s="211">
        <v>2.08</v>
      </c>
      <c r="AY24" s="223">
        <v>67321</v>
      </c>
      <c r="AZ24" s="224">
        <v>9557</v>
      </c>
    </row>
    <row r="25" spans="1:52" ht="12.75">
      <c r="A25" s="28" t="s">
        <v>240</v>
      </c>
      <c r="B25" s="28" t="s">
        <v>241</v>
      </c>
      <c r="C25" s="229">
        <v>674</v>
      </c>
      <c r="D25" s="229" t="s">
        <v>121</v>
      </c>
      <c r="E25" s="229" t="s">
        <v>123</v>
      </c>
      <c r="F25" s="210"/>
      <c r="G25" s="229">
        <v>7630</v>
      </c>
      <c r="H25" s="229">
        <v>4385</v>
      </c>
      <c r="I25" s="229">
        <v>13689</v>
      </c>
      <c r="J25" s="209">
        <f t="shared" si="7"/>
        <v>20.310089020771514</v>
      </c>
      <c r="K25" s="229">
        <v>920</v>
      </c>
      <c r="L25" s="230">
        <v>55</v>
      </c>
      <c r="M25" s="230">
        <v>80</v>
      </c>
      <c r="N25" s="230">
        <v>458</v>
      </c>
      <c r="O25" s="230">
        <v>1044</v>
      </c>
      <c r="P25" s="229">
        <v>5992</v>
      </c>
      <c r="Q25" s="229">
        <v>520</v>
      </c>
      <c r="R25" s="229">
        <v>112</v>
      </c>
      <c r="S25" s="231">
        <v>6602</v>
      </c>
      <c r="T25" s="232">
        <f t="shared" si="4"/>
        <v>9.795252225519288</v>
      </c>
      <c r="U25" s="229">
        <v>1245</v>
      </c>
      <c r="V25" s="229">
        <v>1785</v>
      </c>
      <c r="W25" s="143">
        <v>1818</v>
      </c>
      <c r="X25" s="229">
        <v>1249</v>
      </c>
      <c r="Y25" s="209">
        <v>21</v>
      </c>
      <c r="Z25" s="229">
        <v>1300</v>
      </c>
      <c r="AA25" s="229">
        <v>6</v>
      </c>
      <c r="AB25" s="246" t="s">
        <v>145</v>
      </c>
      <c r="AC25" s="246" t="s">
        <v>145</v>
      </c>
      <c r="AD25" s="219">
        <v>5</v>
      </c>
      <c r="AE25" s="233">
        <v>16231</v>
      </c>
      <c r="AF25" s="233">
        <v>1400</v>
      </c>
      <c r="AG25" s="233">
        <v>2000</v>
      </c>
      <c r="AH25" s="233">
        <v>30000</v>
      </c>
      <c r="AI25" s="233"/>
      <c r="AJ25" s="234">
        <f t="shared" si="8"/>
        <v>49631</v>
      </c>
      <c r="AK25" s="235">
        <f t="shared" si="0"/>
        <v>73.63649851632047</v>
      </c>
      <c r="AL25" s="233">
        <v>2479</v>
      </c>
      <c r="AM25" s="233">
        <v>69427</v>
      </c>
      <c r="AN25" s="236">
        <f t="shared" si="1"/>
        <v>103.00741839762611</v>
      </c>
      <c r="AO25" s="237">
        <f t="shared" si="5"/>
        <v>0.7148659743327523</v>
      </c>
      <c r="AP25" s="204">
        <v>48513</v>
      </c>
      <c r="AQ25" s="238">
        <f t="shared" si="2"/>
        <v>71.97774480712167</v>
      </c>
      <c r="AR25" s="233">
        <v>3426</v>
      </c>
      <c r="AS25" s="238">
        <f t="shared" si="3"/>
        <v>5.083086053412463</v>
      </c>
      <c r="AT25" s="237">
        <f t="shared" si="6"/>
        <v>0.0706202461195968</v>
      </c>
      <c r="AU25" s="239">
        <v>15600</v>
      </c>
      <c r="AV25" s="209">
        <v>35</v>
      </c>
      <c r="AW25" s="211">
        <v>0.7</v>
      </c>
      <c r="AX25" s="211">
        <v>0.7</v>
      </c>
      <c r="AY25" s="223">
        <v>14668</v>
      </c>
      <c r="AZ25" s="224">
        <v>1255</v>
      </c>
    </row>
    <row r="26" spans="1:52" ht="12.75">
      <c r="A26" s="28" t="s">
        <v>234</v>
      </c>
      <c r="B26" s="28" t="s">
        <v>242</v>
      </c>
      <c r="C26" s="208">
        <v>96501</v>
      </c>
      <c r="D26" s="229" t="s">
        <v>121</v>
      </c>
      <c r="E26" s="143" t="s">
        <v>69</v>
      </c>
      <c r="F26" s="210"/>
      <c r="G26" s="229">
        <v>127094</v>
      </c>
      <c r="H26" s="229">
        <v>63174</v>
      </c>
      <c r="I26" s="229">
        <v>224123</v>
      </c>
      <c r="J26" s="209">
        <f t="shared" si="7"/>
        <v>2.3224940674189907</v>
      </c>
      <c r="K26" s="229">
        <v>16457</v>
      </c>
      <c r="L26" s="230">
        <v>311</v>
      </c>
      <c r="M26" s="230">
        <v>522</v>
      </c>
      <c r="N26" s="230">
        <v>8374</v>
      </c>
      <c r="O26" s="230">
        <v>13920</v>
      </c>
      <c r="P26" s="229">
        <v>426793</v>
      </c>
      <c r="Q26" s="229">
        <v>38568</v>
      </c>
      <c r="R26" s="229">
        <v>4314</v>
      </c>
      <c r="S26" s="231">
        <v>746634</v>
      </c>
      <c r="T26" s="232">
        <f t="shared" si="4"/>
        <v>7.737059719588398</v>
      </c>
      <c r="U26" s="229">
        <v>20989</v>
      </c>
      <c r="V26" s="229">
        <v>50209</v>
      </c>
      <c r="W26" s="143">
        <v>403687</v>
      </c>
      <c r="X26" s="229">
        <v>89740</v>
      </c>
      <c r="Y26" s="209">
        <v>55</v>
      </c>
      <c r="Z26" s="229">
        <v>60888</v>
      </c>
      <c r="AA26" s="229">
        <v>34</v>
      </c>
      <c r="AB26" s="246" t="s">
        <v>145</v>
      </c>
      <c r="AC26" s="246" t="s">
        <v>145</v>
      </c>
      <c r="AD26" s="219">
        <v>15</v>
      </c>
      <c r="AE26" s="233">
        <v>2442717</v>
      </c>
      <c r="AF26" s="233">
        <v>20000</v>
      </c>
      <c r="AG26" s="233">
        <v>13616</v>
      </c>
      <c r="AH26" s="233"/>
      <c r="AI26" s="233"/>
      <c r="AJ26" s="234">
        <f t="shared" si="8"/>
        <v>2476333</v>
      </c>
      <c r="AK26" s="235">
        <f t="shared" si="0"/>
        <v>25.661215945948747</v>
      </c>
      <c r="AL26" s="233">
        <v>105842</v>
      </c>
      <c r="AM26" s="233">
        <v>3201320</v>
      </c>
      <c r="AN26" s="236">
        <f t="shared" si="1"/>
        <v>33.17395674656221</v>
      </c>
      <c r="AO26" s="237">
        <f t="shared" si="5"/>
        <v>0.7735349793210301</v>
      </c>
      <c r="AP26" s="204">
        <v>3223723</v>
      </c>
      <c r="AQ26" s="238">
        <f t="shared" si="2"/>
        <v>33.40610978124579</v>
      </c>
      <c r="AR26" s="233">
        <v>249096</v>
      </c>
      <c r="AS26" s="238">
        <f t="shared" si="3"/>
        <v>2.581278950477197</v>
      </c>
      <c r="AT26" s="237">
        <f t="shared" si="6"/>
        <v>0.0772696661592823</v>
      </c>
      <c r="AU26" s="239">
        <v>97099</v>
      </c>
      <c r="AV26" s="209">
        <v>35</v>
      </c>
      <c r="AW26" s="211">
        <v>1</v>
      </c>
      <c r="AX26" s="211">
        <v>2.7</v>
      </c>
      <c r="AY26" s="223">
        <v>1740166</v>
      </c>
      <c r="AZ26" s="224">
        <v>872080</v>
      </c>
    </row>
    <row r="27" spans="1:52" ht="12.75">
      <c r="A27" s="28" t="s">
        <v>234</v>
      </c>
      <c r="B27" s="28" t="s">
        <v>243</v>
      </c>
      <c r="C27" s="229">
        <v>6931</v>
      </c>
      <c r="D27" s="229" t="s">
        <v>121</v>
      </c>
      <c r="E27" s="143" t="s">
        <v>269</v>
      </c>
      <c r="F27" s="210"/>
      <c r="G27" s="229">
        <v>8247</v>
      </c>
      <c r="H27" s="229">
        <v>6074</v>
      </c>
      <c r="I27" s="229">
        <v>16671</v>
      </c>
      <c r="J27" s="209">
        <f t="shared" si="7"/>
        <v>2.405280623286683</v>
      </c>
      <c r="K27" s="229">
        <v>2037</v>
      </c>
      <c r="L27" s="230">
        <v>66</v>
      </c>
      <c r="M27" s="230">
        <v>245</v>
      </c>
      <c r="N27" s="230">
        <v>2223</v>
      </c>
      <c r="O27" s="230">
        <v>4843</v>
      </c>
      <c r="P27" s="229">
        <v>25600</v>
      </c>
      <c r="Q27" s="229">
        <v>3469</v>
      </c>
      <c r="R27" s="229">
        <v>496</v>
      </c>
      <c r="S27" s="231">
        <v>50344</v>
      </c>
      <c r="T27" s="232">
        <f t="shared" si="4"/>
        <v>7.2635983263598325</v>
      </c>
      <c r="U27" s="229">
        <v>5448</v>
      </c>
      <c r="V27" s="229">
        <v>3475</v>
      </c>
      <c r="W27" s="143">
        <v>13526</v>
      </c>
      <c r="X27" s="229">
        <v>8320</v>
      </c>
      <c r="Y27" s="209">
        <v>40</v>
      </c>
      <c r="Z27" s="229">
        <v>4200</v>
      </c>
      <c r="AA27" s="229">
        <v>4</v>
      </c>
      <c r="AB27" s="246" t="s">
        <v>145</v>
      </c>
      <c r="AC27" s="246" t="s">
        <v>145</v>
      </c>
      <c r="AD27" s="219">
        <v>9</v>
      </c>
      <c r="AE27" s="233">
        <v>27809</v>
      </c>
      <c r="AF27" s="165" t="s">
        <v>193</v>
      </c>
      <c r="AG27" s="233"/>
      <c r="AH27" s="233">
        <v>105310</v>
      </c>
      <c r="AI27" s="233"/>
      <c r="AJ27" s="234">
        <f t="shared" si="8"/>
        <v>133119</v>
      </c>
      <c r="AK27" s="235">
        <f t="shared" si="0"/>
        <v>19.206319434425048</v>
      </c>
      <c r="AL27" s="233">
        <v>8776</v>
      </c>
      <c r="AM27" s="233">
        <v>143394</v>
      </c>
      <c r="AN27" s="236">
        <f t="shared" si="1"/>
        <v>20.688789496465155</v>
      </c>
      <c r="AO27" s="237">
        <f t="shared" si="5"/>
        <v>0.9283442821875393</v>
      </c>
      <c r="AP27" s="204">
        <v>144620</v>
      </c>
      <c r="AQ27" s="238">
        <f t="shared" si="2"/>
        <v>20.86567594863656</v>
      </c>
      <c r="AR27" s="233">
        <v>16646</v>
      </c>
      <c r="AS27" s="238">
        <f t="shared" si="3"/>
        <v>2.401673640167364</v>
      </c>
      <c r="AT27" s="237">
        <f t="shared" si="6"/>
        <v>0.11510164569215876</v>
      </c>
      <c r="AU27" s="239">
        <v>40500</v>
      </c>
      <c r="AV27" s="209">
        <v>32</v>
      </c>
      <c r="AW27" s="211">
        <v>1</v>
      </c>
      <c r="AX27" s="211">
        <v>2</v>
      </c>
      <c r="AY27" s="223">
        <v>77490</v>
      </c>
      <c r="AZ27" s="224">
        <v>23368</v>
      </c>
    </row>
    <row r="28" spans="1:52" ht="12.75">
      <c r="A28" s="28" t="s">
        <v>240</v>
      </c>
      <c r="B28" s="28" t="s">
        <v>244</v>
      </c>
      <c r="C28" s="208">
        <v>1476</v>
      </c>
      <c r="D28" s="229" t="s">
        <v>120</v>
      </c>
      <c r="E28" s="143" t="s">
        <v>97</v>
      </c>
      <c r="F28" s="210"/>
      <c r="G28" s="229">
        <v>4869</v>
      </c>
      <c r="H28" s="229">
        <v>2433</v>
      </c>
      <c r="I28" s="229">
        <v>8649</v>
      </c>
      <c r="J28" s="209">
        <f t="shared" si="7"/>
        <v>5.859756097560975</v>
      </c>
      <c r="K28" s="229">
        <v>801</v>
      </c>
      <c r="L28" s="230">
        <v>36</v>
      </c>
      <c r="M28" s="230">
        <v>60</v>
      </c>
      <c r="N28" s="230">
        <v>104</v>
      </c>
      <c r="O28" s="230">
        <v>347</v>
      </c>
      <c r="P28" s="229">
        <v>5720</v>
      </c>
      <c r="Q28" s="229">
        <v>562</v>
      </c>
      <c r="R28" s="229">
        <v>101</v>
      </c>
      <c r="S28" s="231">
        <v>9203</v>
      </c>
      <c r="T28" s="232">
        <f t="shared" si="4"/>
        <v>6.235094850948509</v>
      </c>
      <c r="U28" s="229">
        <v>1459</v>
      </c>
      <c r="V28" s="229">
        <v>2208</v>
      </c>
      <c r="W28" s="143">
        <v>1550</v>
      </c>
      <c r="X28" s="229">
        <v>2820</v>
      </c>
      <c r="Y28" s="209">
        <v>20</v>
      </c>
      <c r="Z28" s="229">
        <v>651</v>
      </c>
      <c r="AA28" s="229">
        <v>5</v>
      </c>
      <c r="AB28" s="246" t="s">
        <v>145</v>
      </c>
      <c r="AC28" s="350" t="s">
        <v>146</v>
      </c>
      <c r="AD28" s="219">
        <v>10</v>
      </c>
      <c r="AE28" s="233">
        <v>8181</v>
      </c>
      <c r="AF28" s="233">
        <v>1500</v>
      </c>
      <c r="AG28" s="233">
        <v>450</v>
      </c>
      <c r="AH28" s="233">
        <v>15000</v>
      </c>
      <c r="AI28" s="233"/>
      <c r="AJ28" s="234">
        <f t="shared" si="8"/>
        <v>25131</v>
      </c>
      <c r="AK28" s="235">
        <f t="shared" si="0"/>
        <v>17.026422764227643</v>
      </c>
      <c r="AL28" s="233">
        <v>15758</v>
      </c>
      <c r="AM28" s="233">
        <v>43205</v>
      </c>
      <c r="AN28" s="236">
        <f t="shared" si="1"/>
        <v>29.271680216802167</v>
      </c>
      <c r="AO28" s="237">
        <f t="shared" si="5"/>
        <v>0.5816687883346835</v>
      </c>
      <c r="AP28" s="204">
        <v>44134</v>
      </c>
      <c r="AQ28" s="238">
        <f t="shared" si="2"/>
        <v>29.90108401084011</v>
      </c>
      <c r="AR28" s="233">
        <v>4392</v>
      </c>
      <c r="AS28" s="238">
        <f t="shared" si="3"/>
        <v>2.975609756097561</v>
      </c>
      <c r="AT28" s="237">
        <f t="shared" si="6"/>
        <v>0.09951511306475733</v>
      </c>
      <c r="AU28" s="239">
        <v>10442</v>
      </c>
      <c r="AV28" s="209">
        <v>40</v>
      </c>
      <c r="AW28" s="211">
        <v>0.4</v>
      </c>
      <c r="AX28" s="211">
        <v>0.65</v>
      </c>
      <c r="AY28" s="223">
        <v>17835</v>
      </c>
      <c r="AZ28" s="224">
        <v>2167</v>
      </c>
    </row>
    <row r="29" spans="1:52" ht="12.75">
      <c r="A29" s="28" t="s">
        <v>231</v>
      </c>
      <c r="B29" s="28" t="s">
        <v>245</v>
      </c>
      <c r="C29" s="229">
        <v>1063</v>
      </c>
      <c r="D29" s="229" t="s">
        <v>120</v>
      </c>
      <c r="E29" s="229" t="s">
        <v>123</v>
      </c>
      <c r="F29" s="210"/>
      <c r="G29" s="229">
        <v>8471</v>
      </c>
      <c r="H29" s="229">
        <v>5768</v>
      </c>
      <c r="I29" s="229">
        <v>15308</v>
      </c>
      <c r="J29" s="209">
        <f t="shared" si="7"/>
        <v>14.400752587017873</v>
      </c>
      <c r="K29" s="229">
        <v>1010</v>
      </c>
      <c r="L29" s="230">
        <v>33</v>
      </c>
      <c r="M29" s="230">
        <v>130</v>
      </c>
      <c r="N29" s="230">
        <v>648</v>
      </c>
      <c r="O29" s="230">
        <v>1178</v>
      </c>
      <c r="P29" s="229">
        <v>10987</v>
      </c>
      <c r="Q29" s="229">
        <v>1104</v>
      </c>
      <c r="R29" s="229">
        <v>453</v>
      </c>
      <c r="S29" s="231">
        <v>18201</v>
      </c>
      <c r="T29" s="232">
        <f t="shared" si="4"/>
        <v>17.122295390404517</v>
      </c>
      <c r="U29" s="229">
        <v>3139</v>
      </c>
      <c r="V29" s="229">
        <v>2437</v>
      </c>
      <c r="W29" s="143">
        <v>3405</v>
      </c>
      <c r="X29" s="229">
        <v>6143</v>
      </c>
      <c r="Y29" s="209">
        <v>30</v>
      </c>
      <c r="Z29" s="229">
        <v>3052</v>
      </c>
      <c r="AA29" s="229">
        <v>7</v>
      </c>
      <c r="AB29" s="246" t="s">
        <v>145</v>
      </c>
      <c r="AC29" s="246" t="s">
        <v>145</v>
      </c>
      <c r="AD29" s="219">
        <v>8</v>
      </c>
      <c r="AE29" s="165" t="s">
        <v>193</v>
      </c>
      <c r="AF29" s="165" t="s">
        <v>193</v>
      </c>
      <c r="AG29" s="165" t="s">
        <v>193</v>
      </c>
      <c r="AH29" s="233">
        <v>52000</v>
      </c>
      <c r="AI29" s="233"/>
      <c r="AJ29" s="234">
        <f t="shared" si="8"/>
        <v>52000</v>
      </c>
      <c r="AK29" s="235">
        <f t="shared" si="0"/>
        <v>48.91815616180621</v>
      </c>
      <c r="AL29" s="233">
        <v>4097</v>
      </c>
      <c r="AM29" s="233">
        <v>68185</v>
      </c>
      <c r="AN29" s="236">
        <f t="shared" si="1"/>
        <v>64.1439322671684</v>
      </c>
      <c r="AO29" s="237">
        <f t="shared" si="5"/>
        <v>0.7626310772163966</v>
      </c>
      <c r="AP29" s="204">
        <v>69777</v>
      </c>
      <c r="AQ29" s="238">
        <f t="shared" si="2"/>
        <v>65.64158043273754</v>
      </c>
      <c r="AR29" s="233">
        <v>6495</v>
      </c>
      <c r="AS29" s="238">
        <f t="shared" si="3"/>
        <v>6.110065851364064</v>
      </c>
      <c r="AT29" s="237">
        <f t="shared" si="6"/>
        <v>0.09308224773206071</v>
      </c>
      <c r="AU29" s="239">
        <v>18004</v>
      </c>
      <c r="AV29" s="209">
        <v>28</v>
      </c>
      <c r="AW29" s="211">
        <v>1</v>
      </c>
      <c r="AX29" s="211">
        <v>3</v>
      </c>
      <c r="AY29" s="223">
        <v>26568</v>
      </c>
      <c r="AZ29" s="224">
        <v>2460</v>
      </c>
    </row>
    <row r="30" spans="1:52" ht="12.75">
      <c r="A30" s="28" t="s">
        <v>231</v>
      </c>
      <c r="B30" s="28" t="s">
        <v>246</v>
      </c>
      <c r="C30" s="208">
        <v>1000</v>
      </c>
      <c r="D30" s="143" t="s">
        <v>121</v>
      </c>
      <c r="E30" s="229" t="s">
        <v>123</v>
      </c>
      <c r="F30" s="210"/>
      <c r="G30" s="229">
        <v>8368</v>
      </c>
      <c r="H30" s="229">
        <v>5254</v>
      </c>
      <c r="I30" s="229">
        <v>14691</v>
      </c>
      <c r="J30" s="209">
        <f t="shared" si="7"/>
        <v>14.691</v>
      </c>
      <c r="K30" s="229">
        <v>763</v>
      </c>
      <c r="L30" s="230">
        <v>115</v>
      </c>
      <c r="M30" s="230">
        <v>128</v>
      </c>
      <c r="N30" s="230">
        <v>2340</v>
      </c>
      <c r="O30" s="230">
        <v>2494</v>
      </c>
      <c r="P30" s="229">
        <v>11388</v>
      </c>
      <c r="Q30" s="229">
        <v>719</v>
      </c>
      <c r="R30" s="229">
        <v>443</v>
      </c>
      <c r="S30" s="231">
        <v>17020</v>
      </c>
      <c r="T30" s="232">
        <f t="shared" si="4"/>
        <v>17.02</v>
      </c>
      <c r="U30" s="229">
        <v>2221</v>
      </c>
      <c r="V30" s="229">
        <v>2382</v>
      </c>
      <c r="W30" s="143">
        <v>2197</v>
      </c>
      <c r="X30" s="229">
        <v>4717</v>
      </c>
      <c r="Y30" s="166">
        <v>28</v>
      </c>
      <c r="Z30" s="229">
        <v>2169</v>
      </c>
      <c r="AA30" s="229">
        <v>6</v>
      </c>
      <c r="AB30" s="246" t="s">
        <v>145</v>
      </c>
      <c r="AC30" s="350" t="s">
        <v>146</v>
      </c>
      <c r="AD30" s="219">
        <v>5</v>
      </c>
      <c r="AE30" s="165" t="s">
        <v>193</v>
      </c>
      <c r="AF30" s="233">
        <v>23387</v>
      </c>
      <c r="AG30" s="233">
        <v>10816</v>
      </c>
      <c r="AH30" s="233">
        <v>25000</v>
      </c>
      <c r="AI30" s="233"/>
      <c r="AJ30" s="234">
        <f t="shared" si="8"/>
        <v>59203</v>
      </c>
      <c r="AK30" s="235">
        <f t="shared" si="0"/>
        <v>59.203</v>
      </c>
      <c r="AL30" s="233">
        <v>2479</v>
      </c>
      <c r="AM30" s="233">
        <v>77162</v>
      </c>
      <c r="AN30" s="236">
        <f t="shared" si="1"/>
        <v>77.162</v>
      </c>
      <c r="AO30" s="237">
        <f t="shared" si="5"/>
        <v>0.7672559031647702</v>
      </c>
      <c r="AP30" s="204">
        <v>75235</v>
      </c>
      <c r="AQ30" s="238">
        <f t="shared" si="2"/>
        <v>75.235</v>
      </c>
      <c r="AR30" s="233">
        <v>8689</v>
      </c>
      <c r="AS30" s="238">
        <f t="shared" si="3"/>
        <v>8.689</v>
      </c>
      <c r="AT30" s="237">
        <f t="shared" si="6"/>
        <v>0.11549146009171263</v>
      </c>
      <c r="AU30" s="239">
        <v>20611</v>
      </c>
      <c r="AV30" s="209">
        <v>30</v>
      </c>
      <c r="AW30" s="211">
        <v>1</v>
      </c>
      <c r="AX30" s="211">
        <v>2.12</v>
      </c>
      <c r="AY30" s="223">
        <v>40651</v>
      </c>
      <c r="AZ30" s="224">
        <v>4892</v>
      </c>
    </row>
    <row r="31" spans="1:52" ht="12.75">
      <c r="A31" s="28" t="s">
        <v>225</v>
      </c>
      <c r="B31" s="28" t="s">
        <v>247</v>
      </c>
      <c r="C31" s="229">
        <v>1363</v>
      </c>
      <c r="D31" s="143" t="s">
        <v>120</v>
      </c>
      <c r="E31" s="143" t="s">
        <v>123</v>
      </c>
      <c r="F31" s="210"/>
      <c r="G31" s="229">
        <v>8443</v>
      </c>
      <c r="H31" s="229">
        <v>5706</v>
      </c>
      <c r="I31" s="229">
        <v>15681</v>
      </c>
      <c r="J31" s="209">
        <f t="shared" si="7"/>
        <v>11.50476889214967</v>
      </c>
      <c r="K31" s="229">
        <v>1056</v>
      </c>
      <c r="L31" s="230">
        <v>71</v>
      </c>
      <c r="M31" s="230">
        <v>112</v>
      </c>
      <c r="N31" s="230">
        <v>899</v>
      </c>
      <c r="O31" s="230">
        <v>1170</v>
      </c>
      <c r="P31" s="229">
        <v>32446</v>
      </c>
      <c r="Q31" s="229">
        <v>591</v>
      </c>
      <c r="R31" s="229">
        <v>1662</v>
      </c>
      <c r="S31" s="231">
        <v>19924</v>
      </c>
      <c r="T31" s="232">
        <f t="shared" si="4"/>
        <v>14.617754952311078</v>
      </c>
      <c r="U31" s="229">
        <v>4540</v>
      </c>
      <c r="V31" s="229">
        <v>2356</v>
      </c>
      <c r="W31" s="143">
        <v>11203</v>
      </c>
      <c r="X31" s="229">
        <v>8205</v>
      </c>
      <c r="Y31" s="209">
        <v>30</v>
      </c>
      <c r="Z31" s="229">
        <v>4500</v>
      </c>
      <c r="AA31" s="229">
        <v>8</v>
      </c>
      <c r="AB31" s="246" t="s">
        <v>145</v>
      </c>
      <c r="AC31" s="350" t="s">
        <v>145</v>
      </c>
      <c r="AD31" s="219">
        <v>10</v>
      </c>
      <c r="AE31" s="233">
        <v>8000</v>
      </c>
      <c r="AF31" s="233">
        <v>2300</v>
      </c>
      <c r="AG31" s="233">
        <v>3000</v>
      </c>
      <c r="AH31" s="233">
        <v>25000</v>
      </c>
      <c r="AI31" s="233"/>
      <c r="AJ31" s="234">
        <f t="shared" si="8"/>
        <v>38300</v>
      </c>
      <c r="AK31" s="235">
        <f t="shared" si="0"/>
        <v>28.0997798972854</v>
      </c>
      <c r="AL31" s="233">
        <v>2479</v>
      </c>
      <c r="AM31" s="233">
        <v>66084</v>
      </c>
      <c r="AN31" s="236">
        <f t="shared" si="1"/>
        <v>48.48422597212032</v>
      </c>
      <c r="AO31" s="237">
        <f t="shared" si="5"/>
        <v>0.5795654016100721</v>
      </c>
      <c r="AP31" s="204">
        <v>133148</v>
      </c>
      <c r="AQ31" s="238">
        <f t="shared" si="2"/>
        <v>97.6874541452678</v>
      </c>
      <c r="AR31" s="233">
        <v>10586</v>
      </c>
      <c r="AS31" s="238">
        <f t="shared" si="3"/>
        <v>7.766691122523844</v>
      </c>
      <c r="AT31" s="237">
        <f t="shared" si="6"/>
        <v>0.07950551266260102</v>
      </c>
      <c r="AU31" s="239">
        <v>21817</v>
      </c>
      <c r="AV31" s="209">
        <v>30</v>
      </c>
      <c r="AW31" s="211">
        <v>0.9</v>
      </c>
      <c r="AX31" s="211">
        <v>2</v>
      </c>
      <c r="AY31" s="223">
        <v>36529</v>
      </c>
      <c r="AZ31" s="224">
        <v>2740</v>
      </c>
    </row>
    <row r="32" spans="1:52" ht="12.75">
      <c r="A32" s="28" t="s">
        <v>223</v>
      </c>
      <c r="B32" s="28" t="s">
        <v>248</v>
      </c>
      <c r="C32" s="229">
        <v>1071</v>
      </c>
      <c r="D32" s="143" t="s">
        <v>121</v>
      </c>
      <c r="E32" s="229" t="s">
        <v>123</v>
      </c>
      <c r="F32" s="210"/>
      <c r="G32" s="229">
        <v>7208</v>
      </c>
      <c r="H32" s="229">
        <v>3866</v>
      </c>
      <c r="I32" s="229">
        <v>12588</v>
      </c>
      <c r="J32" s="209">
        <f t="shared" si="7"/>
        <v>11.753501400560225</v>
      </c>
      <c r="K32" s="229">
        <v>1128</v>
      </c>
      <c r="L32" s="230">
        <v>44</v>
      </c>
      <c r="M32" s="230">
        <v>63</v>
      </c>
      <c r="N32" s="230">
        <v>0</v>
      </c>
      <c r="O32" s="230">
        <v>0</v>
      </c>
      <c r="P32" s="229">
        <v>25792</v>
      </c>
      <c r="Q32" s="229">
        <v>1522</v>
      </c>
      <c r="R32" s="229">
        <v>1393</v>
      </c>
      <c r="S32" s="231">
        <v>20109</v>
      </c>
      <c r="T32" s="232">
        <f t="shared" si="4"/>
        <v>18.77591036414566</v>
      </c>
      <c r="U32" s="229">
        <v>2219</v>
      </c>
      <c r="V32" s="229">
        <v>1514</v>
      </c>
      <c r="W32" s="143">
        <v>3492</v>
      </c>
      <c r="X32" s="229">
        <v>4793</v>
      </c>
      <c r="Y32" s="209">
        <v>23</v>
      </c>
      <c r="Z32" s="229">
        <v>1830</v>
      </c>
      <c r="AA32" s="229">
        <v>3</v>
      </c>
      <c r="AB32" s="350" t="s">
        <v>146</v>
      </c>
      <c r="AC32" s="350" t="s">
        <v>146</v>
      </c>
      <c r="AD32" s="219">
        <v>5</v>
      </c>
      <c r="AE32" s="233">
        <v>8971</v>
      </c>
      <c r="AF32" s="233">
        <v>10000</v>
      </c>
      <c r="AG32" s="233">
        <v>9000</v>
      </c>
      <c r="AH32" s="165" t="s">
        <v>193</v>
      </c>
      <c r="AI32" s="233"/>
      <c r="AJ32" s="234">
        <f t="shared" si="8"/>
        <v>27971</v>
      </c>
      <c r="AK32" s="235">
        <f t="shared" si="0"/>
        <v>26.11671335200747</v>
      </c>
      <c r="AL32" s="233">
        <v>4827</v>
      </c>
      <c r="AM32" s="233">
        <v>54262</v>
      </c>
      <c r="AN32" s="236">
        <f t="shared" si="1"/>
        <v>50.664799253034545</v>
      </c>
      <c r="AO32" s="237">
        <f t="shared" si="5"/>
        <v>0.5154804467214625</v>
      </c>
      <c r="AP32" s="204">
        <v>52974</v>
      </c>
      <c r="AQ32" s="238">
        <f t="shared" si="2"/>
        <v>49.46218487394958</v>
      </c>
      <c r="AR32" s="233">
        <v>5704</v>
      </c>
      <c r="AS32" s="238">
        <f t="shared" si="3"/>
        <v>5.325863678804855</v>
      </c>
      <c r="AT32" s="237">
        <f t="shared" si="6"/>
        <v>0.1076754634348926</v>
      </c>
      <c r="AU32" s="239">
        <v>17218</v>
      </c>
      <c r="AV32" s="209">
        <v>38</v>
      </c>
      <c r="AW32" s="211">
        <v>0.6</v>
      </c>
      <c r="AX32" s="211">
        <v>1.2</v>
      </c>
      <c r="AY32" s="224">
        <v>18433</v>
      </c>
      <c r="AZ32" s="224">
        <v>2987</v>
      </c>
    </row>
    <row r="33" spans="1:52" ht="12.75">
      <c r="A33" s="28" t="s">
        <v>234</v>
      </c>
      <c r="B33" s="28" t="s">
        <v>250</v>
      </c>
      <c r="C33" s="229">
        <v>647</v>
      </c>
      <c r="D33" s="143" t="s">
        <v>120</v>
      </c>
      <c r="E33" s="143" t="s">
        <v>123</v>
      </c>
      <c r="F33" s="210"/>
      <c r="G33" s="229">
        <v>7641</v>
      </c>
      <c r="H33" s="229">
        <v>6263</v>
      </c>
      <c r="I33" s="229">
        <v>14616</v>
      </c>
      <c r="J33" s="209">
        <f t="shared" si="7"/>
        <v>22.590417310664606</v>
      </c>
      <c r="K33" s="229">
        <v>774</v>
      </c>
      <c r="L33" s="230">
        <v>67</v>
      </c>
      <c r="M33" s="230">
        <v>100</v>
      </c>
      <c r="N33" s="230">
        <v>1378</v>
      </c>
      <c r="O33" s="230">
        <v>2117</v>
      </c>
      <c r="P33" s="229">
        <v>15696</v>
      </c>
      <c r="Q33" s="229">
        <v>2736</v>
      </c>
      <c r="R33" s="229">
        <v>107</v>
      </c>
      <c r="S33" s="231">
        <v>22627</v>
      </c>
      <c r="T33" s="232">
        <f t="shared" si="4"/>
        <v>34.97217928902627</v>
      </c>
      <c r="U33" s="229">
        <v>4014</v>
      </c>
      <c r="V33" s="229">
        <v>2104</v>
      </c>
      <c r="W33" s="143">
        <v>13156</v>
      </c>
      <c r="X33" s="229">
        <v>3396</v>
      </c>
      <c r="Y33" s="209">
        <v>28</v>
      </c>
      <c r="Z33" s="229">
        <v>4389</v>
      </c>
      <c r="AA33" s="229">
        <v>7</v>
      </c>
      <c r="AB33" s="350" t="s">
        <v>145</v>
      </c>
      <c r="AC33" s="350" t="s">
        <v>145</v>
      </c>
      <c r="AD33" s="219">
        <v>7</v>
      </c>
      <c r="AE33" s="233">
        <v>27809</v>
      </c>
      <c r="AF33" s="233">
        <v>21800</v>
      </c>
      <c r="AG33" s="233"/>
      <c r="AH33" s="233">
        <v>33000</v>
      </c>
      <c r="AI33" s="233"/>
      <c r="AJ33" s="234">
        <f t="shared" si="8"/>
        <v>82609</v>
      </c>
      <c r="AK33" s="235">
        <f t="shared" si="0"/>
        <v>127.68006182380216</v>
      </c>
      <c r="AL33" s="233">
        <v>2479</v>
      </c>
      <c r="AM33" s="233">
        <v>116359</v>
      </c>
      <c r="AN33" s="236">
        <f t="shared" si="1"/>
        <v>179.8438948995363</v>
      </c>
      <c r="AO33" s="237">
        <f t="shared" si="5"/>
        <v>0.7099493807956411</v>
      </c>
      <c r="AP33" s="204">
        <v>114658</v>
      </c>
      <c r="AQ33" s="238">
        <f t="shared" si="2"/>
        <v>177.2148377125193</v>
      </c>
      <c r="AR33" s="233">
        <v>9725</v>
      </c>
      <c r="AS33" s="238">
        <f t="shared" si="3"/>
        <v>15.030911901081916</v>
      </c>
      <c r="AT33" s="237">
        <f t="shared" si="6"/>
        <v>0.084817457133388</v>
      </c>
      <c r="AU33" s="239">
        <v>30162</v>
      </c>
      <c r="AV33" s="209">
        <v>30</v>
      </c>
      <c r="AW33" s="211">
        <v>1</v>
      </c>
      <c r="AX33" s="241">
        <v>2.29</v>
      </c>
      <c r="AY33" s="223">
        <v>54571</v>
      </c>
      <c r="AZ33" s="224">
        <v>5408</v>
      </c>
    </row>
    <row r="34" spans="1:52" ht="12.75">
      <c r="A34" s="28" t="s">
        <v>223</v>
      </c>
      <c r="B34" s="28" t="s">
        <v>251</v>
      </c>
      <c r="C34" s="208">
        <v>2584</v>
      </c>
      <c r="D34" s="143" t="s">
        <v>121</v>
      </c>
      <c r="E34" s="143" t="s">
        <v>97</v>
      </c>
      <c r="F34" s="210"/>
      <c r="G34" s="229">
        <v>7401</v>
      </c>
      <c r="H34" s="229">
        <v>4889</v>
      </c>
      <c r="I34" s="229">
        <v>17070</v>
      </c>
      <c r="J34" s="209">
        <f t="shared" si="7"/>
        <v>6.606037151702786</v>
      </c>
      <c r="K34" s="229">
        <v>693</v>
      </c>
      <c r="L34" s="230">
        <v>48</v>
      </c>
      <c r="M34" s="230">
        <v>146</v>
      </c>
      <c r="N34" s="230">
        <v>490</v>
      </c>
      <c r="O34" s="230">
        <v>1176</v>
      </c>
      <c r="P34" s="229">
        <v>9125</v>
      </c>
      <c r="Q34" s="229">
        <v>625</v>
      </c>
      <c r="R34" s="229">
        <v>363</v>
      </c>
      <c r="S34" s="231">
        <v>10957</v>
      </c>
      <c r="T34" s="232">
        <f t="shared" si="4"/>
        <v>4.240325077399381</v>
      </c>
      <c r="U34" s="229">
        <v>2405</v>
      </c>
      <c r="V34" s="229">
        <v>1829</v>
      </c>
      <c r="W34" s="143">
        <v>2300</v>
      </c>
      <c r="X34" s="229">
        <v>1900</v>
      </c>
      <c r="Y34" s="209">
        <v>27</v>
      </c>
      <c r="Z34" s="229">
        <v>1500</v>
      </c>
      <c r="AA34" s="229">
        <v>7</v>
      </c>
      <c r="AB34" s="350" t="s">
        <v>145</v>
      </c>
      <c r="AC34" s="350" t="s">
        <v>145</v>
      </c>
      <c r="AD34" s="219">
        <v>6</v>
      </c>
      <c r="AE34" s="233">
        <v>8971</v>
      </c>
      <c r="AF34" s="233">
        <v>11500</v>
      </c>
      <c r="AG34" s="233"/>
      <c r="AH34" s="233">
        <v>4000</v>
      </c>
      <c r="AI34" s="233"/>
      <c r="AJ34" s="234">
        <f t="shared" si="8"/>
        <v>24471</v>
      </c>
      <c r="AK34" s="235">
        <f t="shared" si="0"/>
        <v>9.470201238390093</v>
      </c>
      <c r="AL34" s="233">
        <v>2478</v>
      </c>
      <c r="AM34" s="233">
        <v>30524</v>
      </c>
      <c r="AN34" s="236">
        <f t="shared" si="1"/>
        <v>11.812693498452012</v>
      </c>
      <c r="AO34" s="237">
        <f t="shared" si="5"/>
        <v>0.8016970252915738</v>
      </c>
      <c r="AP34" s="204">
        <v>36450</v>
      </c>
      <c r="AQ34" s="238">
        <f t="shared" si="2"/>
        <v>14.106037151702786</v>
      </c>
      <c r="AR34" s="233">
        <v>4550</v>
      </c>
      <c r="AS34" s="238">
        <f t="shared" si="3"/>
        <v>1.7608359133126934</v>
      </c>
      <c r="AT34" s="237">
        <f t="shared" si="6"/>
        <v>0.12482853223593965</v>
      </c>
      <c r="AU34" s="239">
        <v>11000</v>
      </c>
      <c r="AV34" s="209">
        <v>25</v>
      </c>
      <c r="AW34" s="211">
        <v>1</v>
      </c>
      <c r="AX34" s="211">
        <v>1.3</v>
      </c>
      <c r="AY34" s="223">
        <v>15336</v>
      </c>
      <c r="AZ34" s="224">
        <v>1173</v>
      </c>
    </row>
    <row r="35" spans="1:52" ht="12.75">
      <c r="A35" s="28" t="s">
        <v>240</v>
      </c>
      <c r="B35" s="28" t="s">
        <v>252</v>
      </c>
      <c r="C35" s="208">
        <v>4793</v>
      </c>
      <c r="D35" s="229" t="s">
        <v>120</v>
      </c>
      <c r="E35" s="143" t="s">
        <v>124</v>
      </c>
      <c r="F35" s="210"/>
      <c r="G35" s="229">
        <v>7883</v>
      </c>
      <c r="H35" s="229">
        <v>4347</v>
      </c>
      <c r="I35" s="229">
        <v>13316</v>
      </c>
      <c r="J35" s="209">
        <f t="shared" si="7"/>
        <v>2.7782182349259337</v>
      </c>
      <c r="K35" s="229">
        <v>1146</v>
      </c>
      <c r="L35" s="230">
        <v>120</v>
      </c>
      <c r="M35" s="230">
        <v>373</v>
      </c>
      <c r="N35" s="230">
        <v>1528</v>
      </c>
      <c r="O35" s="230">
        <v>7010</v>
      </c>
      <c r="P35" s="229">
        <v>18262</v>
      </c>
      <c r="Q35" s="229">
        <v>1725</v>
      </c>
      <c r="R35" s="229">
        <v>563</v>
      </c>
      <c r="S35" s="231">
        <v>18320</v>
      </c>
      <c r="T35" s="232">
        <f t="shared" si="4"/>
        <v>3.8222407677863552</v>
      </c>
      <c r="U35" s="229">
        <v>4409</v>
      </c>
      <c r="V35" s="229">
        <v>1876</v>
      </c>
      <c r="W35" s="143">
        <v>12684</v>
      </c>
      <c r="X35" s="229">
        <v>4078</v>
      </c>
      <c r="Y35" s="209">
        <v>44</v>
      </c>
      <c r="Z35" s="229">
        <v>3440</v>
      </c>
      <c r="AA35" s="229">
        <v>7</v>
      </c>
      <c r="AB35" s="20" t="s">
        <v>145</v>
      </c>
      <c r="AC35" s="20" t="s">
        <v>145</v>
      </c>
      <c r="AD35" s="219">
        <v>9</v>
      </c>
      <c r="AE35" s="233">
        <v>8181</v>
      </c>
      <c r="AF35" s="233">
        <v>5500</v>
      </c>
      <c r="AG35" s="165" t="s">
        <v>193</v>
      </c>
      <c r="AH35" s="233">
        <v>33000</v>
      </c>
      <c r="AI35" s="233"/>
      <c r="AJ35" s="234">
        <f t="shared" si="8"/>
        <v>46681</v>
      </c>
      <c r="AK35" s="235">
        <f t="shared" si="0"/>
        <v>9.739411641977885</v>
      </c>
      <c r="AL35" s="233">
        <v>2297</v>
      </c>
      <c r="AM35" s="233">
        <v>186798</v>
      </c>
      <c r="AN35" s="236">
        <f t="shared" si="1"/>
        <v>38.97308575005216</v>
      </c>
      <c r="AO35" s="237">
        <f t="shared" si="5"/>
        <v>0.24990096253707214</v>
      </c>
      <c r="AP35" s="204">
        <v>151198</v>
      </c>
      <c r="AQ35" s="238">
        <f t="shared" si="2"/>
        <v>31.545587314834133</v>
      </c>
      <c r="AR35" s="233">
        <v>14945</v>
      </c>
      <c r="AS35" s="238">
        <f t="shared" si="3"/>
        <v>3.118088879616107</v>
      </c>
      <c r="AT35" s="237">
        <f t="shared" si="6"/>
        <v>0.09884390005158798</v>
      </c>
      <c r="AU35" s="239">
        <v>25800</v>
      </c>
      <c r="AV35" s="209">
        <v>30</v>
      </c>
      <c r="AW35" s="211">
        <v>1</v>
      </c>
      <c r="AX35" s="211">
        <v>2.5</v>
      </c>
      <c r="AY35" s="223">
        <v>56499</v>
      </c>
      <c r="AZ35" s="224">
        <v>16530</v>
      </c>
    </row>
    <row r="36" spans="1:52" ht="12.75">
      <c r="A36" s="28" t="s">
        <v>223</v>
      </c>
      <c r="B36" s="28" t="s">
        <v>253</v>
      </c>
      <c r="C36" s="208">
        <v>3911</v>
      </c>
      <c r="D36" s="143" t="s">
        <v>120</v>
      </c>
      <c r="E36" s="229" t="s">
        <v>123</v>
      </c>
      <c r="F36" s="210"/>
      <c r="G36" s="229">
        <v>20805</v>
      </c>
      <c r="H36" s="229">
        <v>10867</v>
      </c>
      <c r="I36" s="229">
        <v>34859</v>
      </c>
      <c r="J36" s="209">
        <f t="shared" si="7"/>
        <v>8.913065712094093</v>
      </c>
      <c r="K36" s="229">
        <v>1146</v>
      </c>
      <c r="L36" s="230">
        <v>32</v>
      </c>
      <c r="M36" s="230">
        <v>97</v>
      </c>
      <c r="N36" s="230">
        <v>535</v>
      </c>
      <c r="O36" s="230">
        <v>1184</v>
      </c>
      <c r="P36" s="229">
        <v>27833</v>
      </c>
      <c r="Q36" s="229">
        <v>1508</v>
      </c>
      <c r="R36" s="229">
        <v>2828</v>
      </c>
      <c r="S36" s="231">
        <v>31789</v>
      </c>
      <c r="T36" s="232">
        <f t="shared" si="4"/>
        <v>8.128100230120173</v>
      </c>
      <c r="U36" s="229">
        <v>3458</v>
      </c>
      <c r="V36" s="229">
        <v>3651</v>
      </c>
      <c r="W36" s="143">
        <v>4700</v>
      </c>
      <c r="X36" s="229">
        <v>4030</v>
      </c>
      <c r="Y36" s="209">
        <v>37</v>
      </c>
      <c r="Z36" s="229">
        <v>10000</v>
      </c>
      <c r="AA36" s="229">
        <v>8</v>
      </c>
      <c r="AB36" s="20" t="s">
        <v>146</v>
      </c>
      <c r="AC36" s="20" t="s">
        <v>146</v>
      </c>
      <c r="AD36" s="219">
        <v>5</v>
      </c>
      <c r="AE36" s="233">
        <v>8971</v>
      </c>
      <c r="AF36" s="233">
        <v>12430</v>
      </c>
      <c r="AG36" s="233">
        <v>8200</v>
      </c>
      <c r="AH36" s="165" t="s">
        <v>193</v>
      </c>
      <c r="AI36" s="233"/>
      <c r="AJ36" s="234">
        <f t="shared" si="8"/>
        <v>29601</v>
      </c>
      <c r="AK36" s="235">
        <f t="shared" si="0"/>
        <v>7.5686525185374585</v>
      </c>
      <c r="AL36" s="233">
        <v>2479</v>
      </c>
      <c r="AM36" s="233">
        <v>78845</v>
      </c>
      <c r="AN36" s="236">
        <f t="shared" si="1"/>
        <v>20.159805676297623</v>
      </c>
      <c r="AO36" s="237">
        <f t="shared" si="5"/>
        <v>0.3754328112118714</v>
      </c>
      <c r="AP36" s="204">
        <v>140042</v>
      </c>
      <c r="AQ36" s="238">
        <f t="shared" si="2"/>
        <v>35.80721043211455</v>
      </c>
      <c r="AR36" s="233">
        <v>8953</v>
      </c>
      <c r="AS36" s="238">
        <f t="shared" si="3"/>
        <v>2.289184351828177</v>
      </c>
      <c r="AT36" s="237">
        <f t="shared" si="6"/>
        <v>0.06393082075377386</v>
      </c>
      <c r="AU36" s="239">
        <v>18700</v>
      </c>
      <c r="AV36" s="209">
        <v>35</v>
      </c>
      <c r="AW36" s="211">
        <v>0.56</v>
      </c>
      <c r="AX36" s="211">
        <v>3.01</v>
      </c>
      <c r="AY36" s="223">
        <v>50339</v>
      </c>
      <c r="AZ36" s="224">
        <v>5471</v>
      </c>
    </row>
    <row r="37" spans="1:52" ht="12.75">
      <c r="A37" s="28" t="s">
        <v>225</v>
      </c>
      <c r="B37" s="28" t="s">
        <v>254</v>
      </c>
      <c r="C37" s="229">
        <v>1286</v>
      </c>
      <c r="D37" s="143" t="s">
        <v>120</v>
      </c>
      <c r="E37" s="143" t="s">
        <v>97</v>
      </c>
      <c r="F37" s="210"/>
      <c r="G37" s="229">
        <v>3670</v>
      </c>
      <c r="H37" s="229">
        <v>3350</v>
      </c>
      <c r="I37" s="229">
        <v>7841</v>
      </c>
      <c r="J37" s="209">
        <f t="shared" si="7"/>
        <v>6.097200622083982</v>
      </c>
      <c r="K37" s="229">
        <v>489</v>
      </c>
      <c r="L37" s="230">
        <v>43</v>
      </c>
      <c r="M37" s="230">
        <v>59</v>
      </c>
      <c r="N37" s="230">
        <v>1403</v>
      </c>
      <c r="O37" s="230">
        <v>1559</v>
      </c>
      <c r="P37" s="229">
        <v>6136</v>
      </c>
      <c r="Q37" s="229">
        <v>183</v>
      </c>
      <c r="R37" s="229">
        <v>566</v>
      </c>
      <c r="S37" s="231">
        <v>13325</v>
      </c>
      <c r="T37" s="232">
        <f t="shared" si="4"/>
        <v>10.36158631415241</v>
      </c>
      <c r="U37" s="229">
        <v>4222</v>
      </c>
      <c r="V37" s="229">
        <v>1284</v>
      </c>
      <c r="W37" s="143">
        <v>4281</v>
      </c>
      <c r="X37" s="229">
        <v>509</v>
      </c>
      <c r="Y37" s="209">
        <v>21</v>
      </c>
      <c r="Z37" s="229">
        <v>1431</v>
      </c>
      <c r="AA37" s="229">
        <v>3</v>
      </c>
      <c r="AB37" s="20" t="s">
        <v>145</v>
      </c>
      <c r="AC37" s="20" t="s">
        <v>145</v>
      </c>
      <c r="AD37" s="219">
        <v>6</v>
      </c>
      <c r="AE37" s="233">
        <v>16000</v>
      </c>
      <c r="AF37" s="233"/>
      <c r="AG37" s="165" t="s">
        <v>193</v>
      </c>
      <c r="AH37" s="233">
        <v>16500</v>
      </c>
      <c r="AI37" s="233"/>
      <c r="AJ37" s="234">
        <f t="shared" si="8"/>
        <v>32500</v>
      </c>
      <c r="AK37" s="235">
        <f t="shared" si="0"/>
        <v>25.27216174183515</v>
      </c>
      <c r="AL37" s="233">
        <v>2740</v>
      </c>
      <c r="AM37" s="233">
        <v>60301</v>
      </c>
      <c r="AN37" s="236">
        <f t="shared" si="1"/>
        <v>46.89035769828927</v>
      </c>
      <c r="AO37" s="237">
        <f t="shared" si="5"/>
        <v>0.5389628696041525</v>
      </c>
      <c r="AP37" s="204">
        <v>46447</v>
      </c>
      <c r="AQ37" s="238">
        <f t="shared" si="2"/>
        <v>36.11741835147745</v>
      </c>
      <c r="AR37" s="233">
        <v>4785</v>
      </c>
      <c r="AS37" s="238">
        <f t="shared" si="3"/>
        <v>3.7208398133748055</v>
      </c>
      <c r="AT37" s="237">
        <f t="shared" si="6"/>
        <v>0.1030206471892695</v>
      </c>
      <c r="AU37" s="239">
        <v>15535</v>
      </c>
      <c r="AV37" s="209">
        <v>21</v>
      </c>
      <c r="AW37" s="211">
        <v>0.53</v>
      </c>
      <c r="AX37" s="211">
        <v>1.5</v>
      </c>
      <c r="AY37" s="223">
        <v>18019</v>
      </c>
      <c r="AZ37" s="224">
        <v>4859</v>
      </c>
    </row>
    <row r="38" spans="1:52" ht="12.75">
      <c r="A38" s="28" t="s">
        <v>225</v>
      </c>
      <c r="B38" s="28" t="s">
        <v>255</v>
      </c>
      <c r="C38" s="229">
        <v>2446</v>
      </c>
      <c r="D38" s="229" t="s">
        <v>120</v>
      </c>
      <c r="E38" s="229" t="s">
        <v>97</v>
      </c>
      <c r="F38" s="210"/>
      <c r="G38" s="229">
        <v>9671</v>
      </c>
      <c r="H38" s="229">
        <v>3888</v>
      </c>
      <c r="I38" s="229">
        <v>16268</v>
      </c>
      <c r="J38" s="209">
        <f t="shared" si="7"/>
        <v>6.650858544562551</v>
      </c>
      <c r="K38" s="229">
        <v>2279</v>
      </c>
      <c r="L38" s="230">
        <v>12</v>
      </c>
      <c r="M38" s="230">
        <v>20</v>
      </c>
      <c r="N38" s="230">
        <v>175</v>
      </c>
      <c r="O38" s="230">
        <v>259</v>
      </c>
      <c r="P38" s="229">
        <v>9684</v>
      </c>
      <c r="Q38" s="229">
        <v>937</v>
      </c>
      <c r="R38" s="229">
        <v>593</v>
      </c>
      <c r="S38" s="231">
        <v>17050</v>
      </c>
      <c r="T38" s="232">
        <f t="shared" si="4"/>
        <v>6.970564186426819</v>
      </c>
      <c r="U38" s="229">
        <v>3500</v>
      </c>
      <c r="V38" s="229">
        <v>4029</v>
      </c>
      <c r="W38" s="143">
        <v>3413</v>
      </c>
      <c r="X38" s="229">
        <v>6113</v>
      </c>
      <c r="Y38" s="209">
        <v>35</v>
      </c>
      <c r="Z38" s="229">
        <v>3636</v>
      </c>
      <c r="AA38" s="229">
        <v>6</v>
      </c>
      <c r="AB38" s="125" t="s">
        <v>145</v>
      </c>
      <c r="AC38" s="125" t="s">
        <v>145</v>
      </c>
      <c r="AD38" s="240">
        <v>8</v>
      </c>
      <c r="AE38" s="233">
        <v>8000</v>
      </c>
      <c r="AF38" s="233">
        <v>400</v>
      </c>
      <c r="AG38" s="165" t="s">
        <v>193</v>
      </c>
      <c r="AH38" s="233">
        <v>48500</v>
      </c>
      <c r="AI38" s="233"/>
      <c r="AJ38" s="234">
        <f t="shared" si="8"/>
        <v>56900</v>
      </c>
      <c r="AK38" s="235">
        <f t="shared" si="0"/>
        <v>23.262469337694196</v>
      </c>
      <c r="AL38" s="233">
        <v>2478</v>
      </c>
      <c r="AM38" s="233">
        <v>64447</v>
      </c>
      <c r="AN38" s="236">
        <f t="shared" si="1"/>
        <v>26.347914963205234</v>
      </c>
      <c r="AO38" s="237">
        <f t="shared" si="5"/>
        <v>0.8828960230887396</v>
      </c>
      <c r="AP38" s="204">
        <v>64234</v>
      </c>
      <c r="AQ38" s="238">
        <f t="shared" si="2"/>
        <v>26.260834014717908</v>
      </c>
      <c r="AR38" s="233">
        <v>11476</v>
      </c>
      <c r="AS38" s="238">
        <f t="shared" si="3"/>
        <v>4.691741618969747</v>
      </c>
      <c r="AT38" s="237">
        <f t="shared" si="6"/>
        <v>0.17865927701840148</v>
      </c>
      <c r="AU38" s="239">
        <v>21650</v>
      </c>
      <c r="AV38" s="209">
        <v>35</v>
      </c>
      <c r="AW38" s="211">
        <v>0.8</v>
      </c>
      <c r="AX38" s="211">
        <v>1.2</v>
      </c>
      <c r="AY38" s="223">
        <v>30296</v>
      </c>
      <c r="AZ38" s="224">
        <v>3325</v>
      </c>
    </row>
    <row r="39" spans="1:52" ht="12.75">
      <c r="A39" s="28" t="s">
        <v>240</v>
      </c>
      <c r="B39" s="28" t="s">
        <v>256</v>
      </c>
      <c r="C39" s="229">
        <v>6861</v>
      </c>
      <c r="D39" s="229" t="s">
        <v>120</v>
      </c>
      <c r="E39" s="143" t="s">
        <v>123</v>
      </c>
      <c r="F39" s="210"/>
      <c r="G39" s="229">
        <v>20037</v>
      </c>
      <c r="H39" s="229">
        <v>7931</v>
      </c>
      <c r="I39" s="229">
        <v>35624</v>
      </c>
      <c r="J39" s="209">
        <f t="shared" si="7"/>
        <v>5.192246028275761</v>
      </c>
      <c r="K39" s="229">
        <v>2089</v>
      </c>
      <c r="L39" s="230">
        <v>139</v>
      </c>
      <c r="M39" s="230">
        <v>171</v>
      </c>
      <c r="N39" s="230">
        <v>3986</v>
      </c>
      <c r="O39" s="230">
        <v>4815</v>
      </c>
      <c r="P39" s="229">
        <v>43480</v>
      </c>
      <c r="Q39" s="229">
        <v>1877</v>
      </c>
      <c r="R39" s="229">
        <v>3246</v>
      </c>
      <c r="S39" s="231">
        <v>47028</v>
      </c>
      <c r="T39" s="232">
        <f t="shared" si="4"/>
        <v>6.85439440314823</v>
      </c>
      <c r="U39" s="229">
        <v>8223</v>
      </c>
      <c r="V39" s="229">
        <v>5651</v>
      </c>
      <c r="W39" s="143">
        <v>29001</v>
      </c>
      <c r="X39" s="229">
        <v>13614</v>
      </c>
      <c r="Y39" s="209">
        <v>57</v>
      </c>
      <c r="Z39" s="229">
        <v>11900</v>
      </c>
      <c r="AA39" s="229">
        <v>12</v>
      </c>
      <c r="AB39" s="20" t="s">
        <v>145</v>
      </c>
      <c r="AC39" s="20" t="s">
        <v>145</v>
      </c>
      <c r="AD39" s="219">
        <v>11</v>
      </c>
      <c r="AE39" s="233">
        <v>10650</v>
      </c>
      <c r="AF39" s="233">
        <v>35000</v>
      </c>
      <c r="AG39" s="165" t="s">
        <v>193</v>
      </c>
      <c r="AH39" s="233">
        <v>127000</v>
      </c>
      <c r="AI39" s="233"/>
      <c r="AJ39" s="234">
        <f t="shared" si="8"/>
        <v>172650</v>
      </c>
      <c r="AK39" s="235">
        <f t="shared" si="0"/>
        <v>25.163970266724967</v>
      </c>
      <c r="AL39" s="233">
        <v>21697</v>
      </c>
      <c r="AM39" s="233">
        <v>304093</v>
      </c>
      <c r="AN39" s="236">
        <f t="shared" si="1"/>
        <v>44.32196472817373</v>
      </c>
      <c r="AO39" s="237">
        <f t="shared" si="5"/>
        <v>0.5677539436948565</v>
      </c>
      <c r="AP39" s="204">
        <v>379805</v>
      </c>
      <c r="AQ39" s="238">
        <f t="shared" si="2"/>
        <v>55.35709080308993</v>
      </c>
      <c r="AR39" s="233">
        <v>33215</v>
      </c>
      <c r="AS39" s="238">
        <f t="shared" si="3"/>
        <v>4.841131030462032</v>
      </c>
      <c r="AT39" s="237">
        <f t="shared" si="6"/>
        <v>0.08745277181711668</v>
      </c>
      <c r="AU39" s="239">
        <v>47904</v>
      </c>
      <c r="AV39" s="209">
        <v>40</v>
      </c>
      <c r="AW39" s="211">
        <v>1</v>
      </c>
      <c r="AX39" s="211">
        <v>5.5</v>
      </c>
      <c r="AY39" s="223">
        <v>153617</v>
      </c>
      <c r="AZ39" s="224">
        <v>23779</v>
      </c>
    </row>
    <row r="40" spans="1:52" ht="12.75">
      <c r="A40" s="28" t="s">
        <v>223</v>
      </c>
      <c r="B40" s="28" t="s">
        <v>257</v>
      </c>
      <c r="C40" s="229">
        <v>2979</v>
      </c>
      <c r="D40" s="229" t="s">
        <v>120</v>
      </c>
      <c r="E40" s="229" t="s">
        <v>97</v>
      </c>
      <c r="F40" s="210"/>
      <c r="G40" s="229">
        <v>12015</v>
      </c>
      <c r="H40" s="229">
        <v>7079</v>
      </c>
      <c r="I40" s="229">
        <v>21858</v>
      </c>
      <c r="J40" s="209">
        <f t="shared" si="7"/>
        <v>7.337361530715005</v>
      </c>
      <c r="K40" s="229">
        <v>806</v>
      </c>
      <c r="L40" s="230">
        <v>6</v>
      </c>
      <c r="M40" s="230">
        <v>17</v>
      </c>
      <c r="N40" s="230">
        <v>245</v>
      </c>
      <c r="O40" s="230">
        <v>305</v>
      </c>
      <c r="P40" s="229">
        <v>12867</v>
      </c>
      <c r="Q40" s="229">
        <v>1243</v>
      </c>
      <c r="R40" s="229">
        <v>442</v>
      </c>
      <c r="S40" s="231">
        <v>18056</v>
      </c>
      <c r="T40" s="232">
        <f t="shared" si="4"/>
        <v>6.061094326955354</v>
      </c>
      <c r="U40" s="229">
        <v>3758</v>
      </c>
      <c r="V40" s="229">
        <v>3495</v>
      </c>
      <c r="W40" s="143">
        <v>2761</v>
      </c>
      <c r="X40" s="229">
        <v>2433</v>
      </c>
      <c r="Y40" s="209">
        <v>29</v>
      </c>
      <c r="Z40" s="229">
        <v>2103</v>
      </c>
      <c r="AA40" s="229">
        <v>4</v>
      </c>
      <c r="AB40" s="20" t="s">
        <v>145</v>
      </c>
      <c r="AC40" s="20" t="s">
        <v>145</v>
      </c>
      <c r="AD40" s="219">
        <v>7</v>
      </c>
      <c r="AE40" s="233">
        <v>8971</v>
      </c>
      <c r="AF40" s="233">
        <v>15500</v>
      </c>
      <c r="AG40" s="233">
        <v>3500</v>
      </c>
      <c r="AH40" s="233">
        <v>8295</v>
      </c>
      <c r="AI40" s="233"/>
      <c r="AJ40" s="234">
        <f t="shared" si="8"/>
        <v>36266</v>
      </c>
      <c r="AK40" s="235">
        <f t="shared" si="0"/>
        <v>12.173883853642161</v>
      </c>
      <c r="AL40" s="233">
        <v>2478</v>
      </c>
      <c r="AM40" s="233">
        <v>44465</v>
      </c>
      <c r="AN40" s="236">
        <f t="shared" si="1"/>
        <v>14.926149714669352</v>
      </c>
      <c r="AO40" s="237">
        <f t="shared" si="5"/>
        <v>0.815607781401102</v>
      </c>
      <c r="AP40" s="204">
        <v>45727</v>
      </c>
      <c r="AQ40" s="238">
        <f t="shared" si="2"/>
        <v>15.349781805975159</v>
      </c>
      <c r="AR40" s="233">
        <v>6097</v>
      </c>
      <c r="AS40" s="238">
        <f t="shared" si="3"/>
        <v>2.046659953004364</v>
      </c>
      <c r="AT40" s="237">
        <f t="shared" si="6"/>
        <v>0.13333479126118047</v>
      </c>
      <c r="AU40" s="239">
        <v>16514</v>
      </c>
      <c r="AV40" s="209">
        <v>29</v>
      </c>
      <c r="AW40" s="211">
        <v>0.9</v>
      </c>
      <c r="AX40" s="211">
        <v>0.9</v>
      </c>
      <c r="AY40" s="223">
        <v>18674</v>
      </c>
      <c r="AZ40" s="224">
        <v>1489</v>
      </c>
    </row>
    <row r="41" spans="1:52" ht="12.75">
      <c r="A41" s="28" t="s">
        <v>234</v>
      </c>
      <c r="B41" s="28" t="s">
        <v>258</v>
      </c>
      <c r="C41" s="208">
        <v>4775</v>
      </c>
      <c r="D41" s="229" t="s">
        <v>120</v>
      </c>
      <c r="E41" s="143" t="s">
        <v>97</v>
      </c>
      <c r="F41" s="210"/>
      <c r="G41" s="229">
        <v>13268</v>
      </c>
      <c r="H41" s="229">
        <v>7857</v>
      </c>
      <c r="I41" s="229">
        <v>23072</v>
      </c>
      <c r="J41" s="209">
        <f t="shared" si="7"/>
        <v>4.831832460732985</v>
      </c>
      <c r="K41" s="229">
        <v>1997</v>
      </c>
      <c r="L41" s="230">
        <v>82</v>
      </c>
      <c r="M41" s="230">
        <v>321</v>
      </c>
      <c r="N41" s="230">
        <v>1660</v>
      </c>
      <c r="O41" s="230">
        <v>3835</v>
      </c>
      <c r="P41" s="229">
        <v>41326</v>
      </c>
      <c r="Q41" s="229">
        <v>2265</v>
      </c>
      <c r="R41" s="229">
        <v>1833</v>
      </c>
      <c r="S41" s="231">
        <v>64876</v>
      </c>
      <c r="T41" s="232">
        <f t="shared" si="4"/>
        <v>13.586596858638744</v>
      </c>
      <c r="U41" s="229">
        <v>11273</v>
      </c>
      <c r="V41" s="229">
        <v>5282</v>
      </c>
      <c r="W41" s="143">
        <v>12046</v>
      </c>
      <c r="X41" s="229">
        <v>10282</v>
      </c>
      <c r="Y41" s="209">
        <v>45</v>
      </c>
      <c r="Z41" s="229">
        <v>7900</v>
      </c>
      <c r="AA41" s="229">
        <v>15</v>
      </c>
      <c r="AB41" s="20" t="s">
        <v>145</v>
      </c>
      <c r="AC41" s="20" t="s">
        <v>145</v>
      </c>
      <c r="AD41" s="219">
        <v>14</v>
      </c>
      <c r="AE41" s="233">
        <v>27809</v>
      </c>
      <c r="AF41" s="233">
        <v>9300</v>
      </c>
      <c r="AG41" s="165">
        <v>4500</v>
      </c>
      <c r="AH41" s="233">
        <v>94000</v>
      </c>
      <c r="AI41" s="233">
        <v>3840</v>
      </c>
      <c r="AJ41" s="234">
        <f>SUM(AE41:AI41)</f>
        <v>139449</v>
      </c>
      <c r="AK41" s="235">
        <f t="shared" si="0"/>
        <v>29.203979057591624</v>
      </c>
      <c r="AL41" s="233">
        <v>2511</v>
      </c>
      <c r="AM41" s="233">
        <v>234996</v>
      </c>
      <c r="AN41" s="236">
        <f t="shared" si="1"/>
        <v>49.213821989528796</v>
      </c>
      <c r="AO41" s="237">
        <f t="shared" si="5"/>
        <v>0.593410100597457</v>
      </c>
      <c r="AP41" s="204">
        <v>234996</v>
      </c>
      <c r="AQ41" s="238">
        <f t="shared" si="2"/>
        <v>49.213821989528796</v>
      </c>
      <c r="AR41" s="233">
        <v>26662</v>
      </c>
      <c r="AS41" s="238">
        <f t="shared" si="3"/>
        <v>5.583664921465968</v>
      </c>
      <c r="AT41" s="237">
        <f t="shared" si="6"/>
        <v>0.11345725033617593</v>
      </c>
      <c r="AU41" s="239">
        <v>42525</v>
      </c>
      <c r="AV41" s="209">
        <v>35</v>
      </c>
      <c r="AW41" s="211">
        <v>1</v>
      </c>
      <c r="AX41" s="211">
        <v>3.5</v>
      </c>
      <c r="AY41" s="223">
        <v>103657</v>
      </c>
      <c r="AZ41" s="224">
        <v>9900</v>
      </c>
    </row>
    <row r="42" spans="1:52" ht="12.75">
      <c r="A42" s="28" t="s">
        <v>225</v>
      </c>
      <c r="B42" s="28" t="s">
        <v>259</v>
      </c>
      <c r="C42" s="229">
        <v>2256</v>
      </c>
      <c r="D42" s="229" t="s">
        <v>120</v>
      </c>
      <c r="E42" s="229" t="s">
        <v>97</v>
      </c>
      <c r="F42" s="210"/>
      <c r="G42" s="229">
        <v>6696</v>
      </c>
      <c r="H42" s="229">
        <v>3631</v>
      </c>
      <c r="I42" s="229">
        <v>11275</v>
      </c>
      <c r="J42" s="209">
        <f t="shared" si="7"/>
        <v>4.997783687943262</v>
      </c>
      <c r="K42" s="229">
        <v>1444</v>
      </c>
      <c r="L42" s="230">
        <v>3</v>
      </c>
      <c r="M42" s="230">
        <v>23</v>
      </c>
      <c r="N42" s="230">
        <v>282</v>
      </c>
      <c r="O42" s="230">
        <v>409</v>
      </c>
      <c r="P42" s="229">
        <v>9280</v>
      </c>
      <c r="Q42" s="229">
        <v>1380</v>
      </c>
      <c r="R42" s="229">
        <v>163</v>
      </c>
      <c r="S42" s="231">
        <v>27359</v>
      </c>
      <c r="T42" s="232">
        <f t="shared" si="4"/>
        <v>12.127216312056738</v>
      </c>
      <c r="U42" s="229">
        <v>6435</v>
      </c>
      <c r="V42" s="229">
        <v>3125</v>
      </c>
      <c r="W42" s="143">
        <v>2780</v>
      </c>
      <c r="X42" s="229">
        <v>1783</v>
      </c>
      <c r="Y42" s="209">
        <v>26</v>
      </c>
      <c r="Z42" s="229">
        <v>2587</v>
      </c>
      <c r="AA42" s="229">
        <v>7</v>
      </c>
      <c r="AB42" s="20" t="s">
        <v>145</v>
      </c>
      <c r="AC42" s="20" t="s">
        <v>145</v>
      </c>
      <c r="AD42" s="219">
        <v>6</v>
      </c>
      <c r="AE42" s="233">
        <v>8000</v>
      </c>
      <c r="AF42" s="165" t="s">
        <v>193</v>
      </c>
      <c r="AG42" s="233">
        <v>3200</v>
      </c>
      <c r="AH42" s="233">
        <v>54500</v>
      </c>
      <c r="AI42" s="233"/>
      <c r="AJ42" s="234">
        <f t="shared" si="8"/>
        <v>65700</v>
      </c>
      <c r="AK42" s="235">
        <f t="shared" si="0"/>
        <v>29.122340425531913</v>
      </c>
      <c r="AL42" s="233">
        <v>3079</v>
      </c>
      <c r="AM42" s="233">
        <v>73488</v>
      </c>
      <c r="AN42" s="236">
        <f t="shared" si="1"/>
        <v>32.57446808510638</v>
      </c>
      <c r="AO42" s="237">
        <f t="shared" si="5"/>
        <v>0.8940235140431091</v>
      </c>
      <c r="AP42" s="204">
        <v>70473</v>
      </c>
      <c r="AQ42" s="238">
        <f t="shared" si="2"/>
        <v>31.238031914893618</v>
      </c>
      <c r="AR42" s="233">
        <v>16043</v>
      </c>
      <c r="AS42" s="238">
        <f t="shared" si="3"/>
        <v>7.111258865248227</v>
      </c>
      <c r="AT42" s="237">
        <f t="shared" si="6"/>
        <v>0.22764746782455691</v>
      </c>
      <c r="AU42" s="239">
        <v>24000</v>
      </c>
      <c r="AV42" s="209">
        <v>26</v>
      </c>
      <c r="AW42" s="211">
        <v>1</v>
      </c>
      <c r="AX42" s="211">
        <v>2</v>
      </c>
      <c r="AY42" s="223">
        <v>28978</v>
      </c>
      <c r="AZ42" s="224">
        <v>2646</v>
      </c>
    </row>
    <row r="43" spans="1:52" ht="12.75">
      <c r="A43" s="28" t="s">
        <v>240</v>
      </c>
      <c r="B43" s="28" t="s">
        <v>63</v>
      </c>
      <c r="C43" s="229">
        <v>5111</v>
      </c>
      <c r="D43" s="143" t="s">
        <v>120</v>
      </c>
      <c r="E43" s="143" t="s">
        <v>123</v>
      </c>
      <c r="F43" s="210"/>
      <c r="G43" s="229">
        <v>15150</v>
      </c>
      <c r="H43" s="229">
        <v>6606</v>
      </c>
      <c r="I43" s="229">
        <v>23234</v>
      </c>
      <c r="J43" s="209">
        <f t="shared" si="7"/>
        <v>4.545881432205048</v>
      </c>
      <c r="K43" s="229">
        <v>2278</v>
      </c>
      <c r="L43" s="230">
        <v>10</v>
      </c>
      <c r="M43" s="230">
        <v>39</v>
      </c>
      <c r="N43" s="230">
        <v>509</v>
      </c>
      <c r="O43" s="230">
        <v>877</v>
      </c>
      <c r="P43" s="229">
        <v>30940</v>
      </c>
      <c r="Q43" s="229">
        <v>4970</v>
      </c>
      <c r="R43" s="229">
        <v>1310</v>
      </c>
      <c r="S43" s="229">
        <v>37901</v>
      </c>
      <c r="T43" s="232">
        <f t="shared" si="4"/>
        <v>7.415574251614165</v>
      </c>
      <c r="U43" s="229">
        <v>4362</v>
      </c>
      <c r="V43" s="229">
        <v>5815</v>
      </c>
      <c r="W43" s="143">
        <v>14165</v>
      </c>
      <c r="X43" s="229">
        <v>7852</v>
      </c>
      <c r="Y43" s="209">
        <v>48</v>
      </c>
      <c r="Z43" s="229">
        <v>4790</v>
      </c>
      <c r="AA43" s="229">
        <v>5</v>
      </c>
      <c r="AB43" s="20" t="s">
        <v>145</v>
      </c>
      <c r="AC43" s="20" t="s">
        <v>146</v>
      </c>
      <c r="AD43" s="219">
        <v>16</v>
      </c>
      <c r="AE43" s="233">
        <v>10650</v>
      </c>
      <c r="AF43" s="233">
        <v>15625</v>
      </c>
      <c r="AG43" s="233">
        <v>8500</v>
      </c>
      <c r="AH43" s="233"/>
      <c r="AI43" s="233"/>
      <c r="AJ43" s="234">
        <f t="shared" si="8"/>
        <v>34775</v>
      </c>
      <c r="AK43" s="235">
        <f t="shared" si="0"/>
        <v>6.8039522598317355</v>
      </c>
      <c r="AL43" s="233">
        <v>26671</v>
      </c>
      <c r="AM43" s="233">
        <v>100058</v>
      </c>
      <c r="AN43" s="236">
        <f t="shared" si="1"/>
        <v>19.576990804147915</v>
      </c>
      <c r="AO43" s="237">
        <f t="shared" si="5"/>
        <v>0.3475484219152891</v>
      </c>
      <c r="AP43" s="204">
        <v>246179</v>
      </c>
      <c r="AQ43" s="238">
        <f t="shared" si="2"/>
        <v>48.166503619643905</v>
      </c>
      <c r="AR43" s="233">
        <v>29681</v>
      </c>
      <c r="AS43" s="238">
        <f t="shared" si="3"/>
        <v>5.807278419096067</v>
      </c>
      <c r="AT43" s="237">
        <f t="shared" si="6"/>
        <v>0.12056674208604308</v>
      </c>
      <c r="AU43" s="239">
        <v>29688</v>
      </c>
      <c r="AV43" s="209">
        <v>35</v>
      </c>
      <c r="AW43" s="211">
        <v>1</v>
      </c>
      <c r="AX43" s="211">
        <v>3.5</v>
      </c>
      <c r="AY43" s="223">
        <v>137080</v>
      </c>
      <c r="AZ43" s="224">
        <v>9304</v>
      </c>
    </row>
    <row r="44" spans="1:52" ht="12.75">
      <c r="A44" s="28" t="s">
        <v>223</v>
      </c>
      <c r="B44" s="28" t="s">
        <v>260</v>
      </c>
      <c r="C44" s="208">
        <v>4607</v>
      </c>
      <c r="D44" s="229" t="s">
        <v>120</v>
      </c>
      <c r="E44" s="229" t="s">
        <v>123</v>
      </c>
      <c r="F44" s="210"/>
      <c r="G44" s="229">
        <v>26177</v>
      </c>
      <c r="H44" s="229">
        <v>9501</v>
      </c>
      <c r="I44" s="229">
        <v>42077</v>
      </c>
      <c r="J44" s="209">
        <f t="shared" si="7"/>
        <v>9.133275450401563</v>
      </c>
      <c r="K44" s="229">
        <v>852</v>
      </c>
      <c r="L44" s="230">
        <v>16</v>
      </c>
      <c r="M44" s="230">
        <v>21</v>
      </c>
      <c r="N44" s="230">
        <v>383</v>
      </c>
      <c r="O44" s="230">
        <v>465</v>
      </c>
      <c r="P44" s="229">
        <v>15796</v>
      </c>
      <c r="Q44" s="229">
        <v>1657</v>
      </c>
      <c r="R44" s="143">
        <v>1363</v>
      </c>
      <c r="S44" s="231">
        <v>20200</v>
      </c>
      <c r="T44" s="232">
        <f t="shared" si="4"/>
        <v>4.384632081614934</v>
      </c>
      <c r="U44" s="229">
        <v>2794</v>
      </c>
      <c r="V44" s="229">
        <v>3459</v>
      </c>
      <c r="W44" s="143">
        <v>3715</v>
      </c>
      <c r="X44" s="229">
        <v>6933</v>
      </c>
      <c r="Y44" s="209">
        <v>34</v>
      </c>
      <c r="Z44" s="229">
        <v>6000</v>
      </c>
      <c r="AA44" s="229">
        <v>9</v>
      </c>
      <c r="AB44" s="20" t="s">
        <v>145</v>
      </c>
      <c r="AC44" s="20" t="s">
        <v>146</v>
      </c>
      <c r="AD44" s="219">
        <v>12</v>
      </c>
      <c r="AE44" s="233">
        <v>8971</v>
      </c>
      <c r="AF44" s="233">
        <v>6250</v>
      </c>
      <c r="AG44" s="233">
        <v>4000</v>
      </c>
      <c r="AH44" s="233">
        <v>25000</v>
      </c>
      <c r="AI44" s="233"/>
      <c r="AJ44" s="234">
        <f t="shared" si="8"/>
        <v>44221</v>
      </c>
      <c r="AK44" s="235">
        <f t="shared" si="0"/>
        <v>9.598654221836336</v>
      </c>
      <c r="AL44" s="233">
        <v>2479</v>
      </c>
      <c r="AM44" s="233">
        <v>105314</v>
      </c>
      <c r="AN44" s="236">
        <f t="shared" si="1"/>
        <v>22.859561536791837</v>
      </c>
      <c r="AO44" s="237">
        <f t="shared" si="5"/>
        <v>0.4198966898987789</v>
      </c>
      <c r="AP44" s="204">
        <v>140231</v>
      </c>
      <c r="AQ44" s="238">
        <f t="shared" si="2"/>
        <v>30.438680269155633</v>
      </c>
      <c r="AR44" s="233">
        <v>10810</v>
      </c>
      <c r="AS44" s="238">
        <f t="shared" si="3"/>
        <v>2.3464293466464077</v>
      </c>
      <c r="AT44" s="237">
        <f t="shared" si="6"/>
        <v>0.07708709201246515</v>
      </c>
      <c r="AU44" s="239">
        <v>29000</v>
      </c>
      <c r="AV44" s="209">
        <v>22</v>
      </c>
      <c r="AW44" s="211">
        <v>1</v>
      </c>
      <c r="AX44" s="211">
        <v>5</v>
      </c>
      <c r="AY44" s="223">
        <v>66373</v>
      </c>
      <c r="AZ44" s="224">
        <v>8151</v>
      </c>
    </row>
    <row r="45" spans="1:52" ht="12.75">
      <c r="A45" s="28" t="s">
        <v>225</v>
      </c>
      <c r="B45" s="28" t="s">
        <v>261</v>
      </c>
      <c r="C45" s="229">
        <v>4777</v>
      </c>
      <c r="D45" s="143" t="s">
        <v>120</v>
      </c>
      <c r="E45" s="229" t="s">
        <v>97</v>
      </c>
      <c r="F45" s="210"/>
      <c r="G45" s="229">
        <v>8118</v>
      </c>
      <c r="H45" s="229">
        <v>5595</v>
      </c>
      <c r="I45" s="229">
        <v>15571</v>
      </c>
      <c r="J45" s="209">
        <f t="shared" si="7"/>
        <v>3.2595771404647267</v>
      </c>
      <c r="K45" s="229">
        <v>988</v>
      </c>
      <c r="L45" s="230">
        <v>132</v>
      </c>
      <c r="M45" s="230">
        <v>171</v>
      </c>
      <c r="N45" s="230">
        <v>3003</v>
      </c>
      <c r="O45" s="230">
        <v>3602</v>
      </c>
      <c r="P45" s="229">
        <v>22080</v>
      </c>
      <c r="Q45" s="229">
        <v>1671</v>
      </c>
      <c r="R45" s="229">
        <v>796</v>
      </c>
      <c r="S45" s="231">
        <v>30255</v>
      </c>
      <c r="T45" s="232">
        <f t="shared" si="4"/>
        <v>6.333472890935734</v>
      </c>
      <c r="U45" s="229">
        <v>5902</v>
      </c>
      <c r="V45" s="229">
        <v>2396</v>
      </c>
      <c r="W45" s="143">
        <v>4257</v>
      </c>
      <c r="X45" s="229">
        <v>8941</v>
      </c>
      <c r="Y45" s="209">
        <v>48</v>
      </c>
      <c r="Z45" s="229">
        <v>4200</v>
      </c>
      <c r="AA45" s="229">
        <v>4</v>
      </c>
      <c r="AB45" s="20" t="s">
        <v>145</v>
      </c>
      <c r="AC45" s="20" t="s">
        <v>145</v>
      </c>
      <c r="AD45" s="219">
        <v>9</v>
      </c>
      <c r="AE45" s="233">
        <v>8000</v>
      </c>
      <c r="AF45" s="233">
        <v>17250</v>
      </c>
      <c r="AG45" s="233">
        <v>16500</v>
      </c>
      <c r="AH45" s="233">
        <v>54045</v>
      </c>
      <c r="AI45" s="233"/>
      <c r="AJ45" s="234">
        <f t="shared" si="8"/>
        <v>95795</v>
      </c>
      <c r="AK45" s="235">
        <f t="shared" si="0"/>
        <v>20.05338078291815</v>
      </c>
      <c r="AL45" s="233">
        <v>2562</v>
      </c>
      <c r="AM45" s="233">
        <v>46260</v>
      </c>
      <c r="AN45" s="236">
        <f t="shared" si="1"/>
        <v>9.683902030563114</v>
      </c>
      <c r="AO45" s="237">
        <f t="shared" si="5"/>
        <v>2.0707955036748813</v>
      </c>
      <c r="AP45" s="204">
        <v>111537</v>
      </c>
      <c r="AQ45" s="238">
        <f t="shared" si="2"/>
        <v>23.348754448398576</v>
      </c>
      <c r="AR45" s="233">
        <v>8177</v>
      </c>
      <c r="AS45" s="238">
        <f t="shared" si="3"/>
        <v>1.7117437722419928</v>
      </c>
      <c r="AT45" s="237">
        <f t="shared" si="6"/>
        <v>0.0733119951226947</v>
      </c>
      <c r="AU45" s="239">
        <v>24960</v>
      </c>
      <c r="AV45" s="209">
        <v>40</v>
      </c>
      <c r="AW45" s="211">
        <v>0.75</v>
      </c>
      <c r="AX45" s="211">
        <v>2.22</v>
      </c>
      <c r="AY45" s="223">
        <v>58044</v>
      </c>
      <c r="AZ45" s="224">
        <v>8492</v>
      </c>
    </row>
    <row r="46" spans="20:37" ht="12.75">
      <c r="T46" s="232"/>
      <c r="W46" s="248"/>
      <c r="AK46" s="235"/>
    </row>
    <row r="47" spans="7:52" ht="12.75">
      <c r="G47" s="40">
        <f>SUM(G13:G46)</f>
        <v>534037</v>
      </c>
      <c r="H47" s="40">
        <f>SUM(H13:H46)</f>
        <v>282345</v>
      </c>
      <c r="I47" s="40">
        <f>SUM(I13:I46)</f>
        <v>934267</v>
      </c>
      <c r="L47" s="40">
        <f aca="true" t="shared" si="9" ref="L47:S47">SUM(L13:L46)</f>
        <v>2446</v>
      </c>
      <c r="M47" s="40">
        <f t="shared" si="9"/>
        <v>4216</v>
      </c>
      <c r="N47" s="40">
        <f t="shared" si="9"/>
        <v>50590</v>
      </c>
      <c r="O47" s="40">
        <f t="shared" si="9"/>
        <v>78220</v>
      </c>
      <c r="P47" s="40">
        <f t="shared" si="9"/>
        <v>1174162</v>
      </c>
      <c r="Q47" s="40">
        <f t="shared" si="9"/>
        <v>105935</v>
      </c>
      <c r="R47" s="40">
        <f t="shared" si="9"/>
        <v>31759</v>
      </c>
      <c r="S47" s="40">
        <f t="shared" si="9"/>
        <v>1735888</v>
      </c>
      <c r="U47" s="40">
        <f>SUM(U13:U46)</f>
        <v>167786</v>
      </c>
      <c r="V47" s="40">
        <f>SUM(V13:V46)</f>
        <v>158757</v>
      </c>
      <c r="W47" s="40">
        <f>SUM(W13:W46)</f>
        <v>1185781</v>
      </c>
      <c r="X47" s="40">
        <f>SUM(X13:X46)</f>
        <v>274852</v>
      </c>
      <c r="AE47" s="178">
        <f>SUM(AE13:AE45)</f>
        <v>2781527</v>
      </c>
      <c r="AF47" s="178">
        <f>SUM(AF13:AF45)</f>
        <v>292892</v>
      </c>
      <c r="AG47" s="178">
        <f>SUM(AG13:AG45)</f>
        <v>127882</v>
      </c>
      <c r="AH47" s="178">
        <f>SUM(AH13:AH45)</f>
        <v>1437972</v>
      </c>
      <c r="AI47" s="178"/>
      <c r="AJ47" s="178">
        <f>SUM(AJ13:AJ45)</f>
        <v>5368163</v>
      </c>
      <c r="AK47" s="35"/>
      <c r="AL47" s="178"/>
      <c r="AM47" s="128">
        <f>SUM(AM13:AM46)</f>
        <v>7690219</v>
      </c>
      <c r="AN47" s="254">
        <f>AVERAGE(AN13:AN45)</f>
        <v>44.99197992183763</v>
      </c>
      <c r="AO47" s="251">
        <f>AVERAGE(AO14:AO45)</f>
        <v>0.6735603776975576</v>
      </c>
      <c r="AP47" s="251"/>
      <c r="AQ47" s="238">
        <f>AVERAGE(AQ14:AQ45)</f>
        <v>45.8334066291601</v>
      </c>
      <c r="AR47" s="128">
        <f>SUM(AR13:AR46)</f>
        <v>832345</v>
      </c>
      <c r="AS47" s="255">
        <f>AVERAGE(AS13:AS45)</f>
        <v>4.86547240840501</v>
      </c>
      <c r="AT47" s="252">
        <f>AVERAGE(AT13:AT45)</f>
        <v>0.11107484635338663</v>
      </c>
      <c r="AW47" s="18">
        <f>SUM(AW13:AW46)</f>
        <v>37.51</v>
      </c>
      <c r="AX47" s="18">
        <f>SUM(AX13:AX46)</f>
        <v>91.92</v>
      </c>
      <c r="AY47" s="128">
        <f>SUM(AY13:AY46)</f>
        <v>3884014</v>
      </c>
      <c r="AZ47" s="128">
        <f>SUM(AZ13:AZ46)</f>
        <v>1241547</v>
      </c>
    </row>
    <row r="48" spans="23:37" ht="12.75">
      <c r="W48" s="249"/>
      <c r="AK48" s="235"/>
    </row>
    <row r="49" ht="12.75">
      <c r="AW49" s="253">
        <f>220*75%</f>
        <v>165</v>
      </c>
    </row>
    <row r="50" ht="12.75"/>
    <row r="51" spans="44:45" ht="12.75">
      <c r="AR51" s="252">
        <f>AR47/AM47</f>
        <v>0.108234238842873</v>
      </c>
      <c r="AS51" s="252">
        <f>(AY47+AZ47)/AM47</f>
        <v>0.6665039058055434</v>
      </c>
    </row>
    <row r="52" ht="12.75"/>
  </sheetData>
  <sheetProtection/>
  <mergeCells count="3">
    <mergeCell ref="G4:K4"/>
    <mergeCell ref="L5:AC5"/>
    <mergeCell ref="G6:K6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50"/>
  <sheetViews>
    <sheetView zoomScalePageLayoutView="0" workbookViewId="0" topLeftCell="A1">
      <pane xSplit="2" ySplit="12" topLeftCell="AD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F14" sqref="AF14"/>
    </sheetView>
  </sheetViews>
  <sheetFormatPr defaultColWidth="9.140625" defaultRowHeight="12.75"/>
  <cols>
    <col min="10" max="10" width="9.140625" style="142" customWidth="1"/>
    <col min="20" max="20" width="9.140625" style="142" customWidth="1"/>
    <col min="23" max="23" width="9.140625" style="257" customWidth="1"/>
    <col min="28" max="29" width="9.140625" style="257" customWidth="1"/>
    <col min="31" max="32" width="10.140625" style="0" bestFit="1" customWidth="1"/>
    <col min="33" max="33" width="9.8515625" style="0" customWidth="1"/>
    <col min="34" max="34" width="10.140625" style="0" bestFit="1" customWidth="1"/>
    <col min="35" max="35" width="10.140625" style="0" customWidth="1"/>
    <col min="36" max="36" width="10.7109375" style="0" bestFit="1" customWidth="1"/>
    <col min="37" max="37" width="9.28125" style="142" bestFit="1" customWidth="1"/>
    <col min="38" max="38" width="9.28125" style="0" bestFit="1" customWidth="1"/>
    <col min="39" max="39" width="10.140625" style="0" bestFit="1" customWidth="1"/>
    <col min="40" max="40" width="9.28125" style="304" bestFit="1" customWidth="1"/>
    <col min="41" max="41" width="9.28125" style="142" bestFit="1" customWidth="1"/>
    <col min="42" max="42" width="11.57421875" style="0" bestFit="1" customWidth="1"/>
    <col min="43" max="43" width="9.28125" style="142" customWidth="1"/>
    <col min="44" max="44" width="11.57421875" style="0" customWidth="1"/>
    <col min="45" max="45" width="7.140625" style="142" bestFit="1" customWidth="1"/>
    <col min="46" max="46" width="9.28125" style="142" bestFit="1" customWidth="1"/>
    <col min="47" max="47" width="9.8515625" style="0" customWidth="1"/>
    <col min="48" max="50" width="9.28125" style="0" bestFit="1" customWidth="1"/>
    <col min="51" max="51" width="11.57421875" style="0" bestFit="1" customWidth="1"/>
    <col min="52" max="52" width="10.140625" style="0" bestFit="1" customWidth="1"/>
  </cols>
  <sheetData>
    <row r="1" spans="1:52" ht="12.75">
      <c r="A1" s="349" t="s">
        <v>262</v>
      </c>
      <c r="B1" s="256"/>
      <c r="C1" s="256"/>
      <c r="D1" s="256"/>
      <c r="E1" s="142"/>
      <c r="J1" s="154"/>
      <c r="S1" s="1"/>
      <c r="T1" s="154"/>
      <c r="Y1" s="126"/>
      <c r="Z1" s="5"/>
      <c r="AB1" s="5"/>
      <c r="AC1" s="5"/>
      <c r="AD1" s="5"/>
      <c r="AE1" s="258"/>
      <c r="AF1" s="258"/>
      <c r="AG1" s="258"/>
      <c r="AH1" s="258"/>
      <c r="AI1" s="258"/>
      <c r="AJ1" s="28"/>
      <c r="AK1" s="154"/>
      <c r="AL1" s="258"/>
      <c r="AN1" s="259"/>
      <c r="AO1" s="154"/>
      <c r="AQ1" s="154"/>
      <c r="AS1" s="154"/>
      <c r="AT1" s="154"/>
      <c r="AY1" s="260"/>
      <c r="AZ1" s="128"/>
    </row>
    <row r="2" spans="1:52" ht="12.75">
      <c r="A2" s="349" t="s">
        <v>263</v>
      </c>
      <c r="B2" s="256"/>
      <c r="C2" s="256"/>
      <c r="D2" s="256"/>
      <c r="E2" s="142"/>
      <c r="J2" s="154"/>
      <c r="S2" s="1"/>
      <c r="T2" s="154"/>
      <c r="Y2" s="126"/>
      <c r="Z2" s="5"/>
      <c r="AB2" s="5"/>
      <c r="AC2" s="5"/>
      <c r="AD2" s="5"/>
      <c r="AE2" s="258"/>
      <c r="AF2" s="258"/>
      <c r="AG2" s="258"/>
      <c r="AH2" s="258"/>
      <c r="AI2" s="258"/>
      <c r="AJ2" s="28"/>
      <c r="AK2" s="154"/>
      <c r="AL2" s="258"/>
      <c r="AN2" s="259"/>
      <c r="AO2" s="154"/>
      <c r="AQ2" s="154"/>
      <c r="AS2" s="154"/>
      <c r="AT2" s="154"/>
      <c r="AY2" s="260"/>
      <c r="AZ2" s="128"/>
    </row>
    <row r="3" spans="1:52" ht="13.5" thickBot="1">
      <c r="A3" s="28" t="s">
        <v>264</v>
      </c>
      <c r="B3" s="256"/>
      <c r="C3" s="256"/>
      <c r="D3" s="193"/>
      <c r="E3" s="142"/>
      <c r="J3" s="154"/>
      <c r="S3" s="1"/>
      <c r="T3" s="154"/>
      <c r="Y3" s="126"/>
      <c r="Z3" s="5"/>
      <c r="AB3" s="5"/>
      <c r="AC3" s="5"/>
      <c r="AD3" s="5"/>
      <c r="AE3" s="258"/>
      <c r="AF3" s="258"/>
      <c r="AG3" s="258"/>
      <c r="AH3" s="258"/>
      <c r="AI3" s="258"/>
      <c r="AJ3" s="28"/>
      <c r="AK3" s="154"/>
      <c r="AL3" s="258"/>
      <c r="AN3" s="259"/>
      <c r="AO3" s="154"/>
      <c r="AQ3" s="154"/>
      <c r="AS3" s="154"/>
      <c r="AT3" s="154"/>
      <c r="AY3" s="260"/>
      <c r="AZ3" s="128"/>
    </row>
    <row r="4" spans="1:52" ht="13.5" thickBot="1">
      <c r="A4" s="256"/>
      <c r="B4" s="256"/>
      <c r="C4" s="256"/>
      <c r="D4" s="256"/>
      <c r="E4" s="142"/>
      <c r="G4" s="361"/>
      <c r="H4" s="361"/>
      <c r="I4" s="361"/>
      <c r="J4" s="361"/>
      <c r="K4" s="361"/>
      <c r="L4" s="4"/>
      <c r="M4" s="4"/>
      <c r="N4" s="4"/>
      <c r="O4" s="4"/>
      <c r="S4" s="1"/>
      <c r="T4" s="154"/>
      <c r="Y4" s="201"/>
      <c r="Z4" s="5"/>
      <c r="AB4" s="5"/>
      <c r="AC4" s="5"/>
      <c r="AD4" s="5"/>
      <c r="AE4" s="261"/>
      <c r="AF4" s="262"/>
      <c r="AG4" s="262" t="s">
        <v>172</v>
      </c>
      <c r="AH4" s="262"/>
      <c r="AI4" s="262"/>
      <c r="AJ4" s="167"/>
      <c r="AK4" s="195"/>
      <c r="AL4" s="262"/>
      <c r="AM4" s="108"/>
      <c r="AN4" s="263"/>
      <c r="AO4" s="196"/>
      <c r="AQ4" s="154"/>
      <c r="AS4" s="154"/>
      <c r="AT4" s="154"/>
      <c r="AY4" s="260"/>
      <c r="AZ4" s="128"/>
    </row>
    <row r="5" spans="1:52" ht="13.5" thickBot="1">
      <c r="A5" s="194"/>
      <c r="B5" s="142"/>
      <c r="C5" s="142"/>
      <c r="D5" s="142"/>
      <c r="E5" s="142"/>
      <c r="I5" s="3"/>
      <c r="J5" s="154"/>
      <c r="L5" s="362" t="s">
        <v>141</v>
      </c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75"/>
      <c r="AD5" s="8"/>
      <c r="AE5" s="258"/>
      <c r="AF5" s="258"/>
      <c r="AG5" s="258"/>
      <c r="AH5" s="258"/>
      <c r="AI5" s="258"/>
      <c r="AJ5" s="28"/>
      <c r="AK5" s="154"/>
      <c r="AL5" s="258"/>
      <c r="AN5" s="259"/>
      <c r="AO5" s="154"/>
      <c r="AP5" s="114"/>
      <c r="AQ5" s="198"/>
      <c r="AR5" s="112" t="s">
        <v>173</v>
      </c>
      <c r="AS5" s="198"/>
      <c r="AT5" s="199"/>
      <c r="AY5" s="260"/>
      <c r="AZ5" s="128"/>
    </row>
    <row r="6" spans="1:52" ht="13.5" thickBot="1">
      <c r="A6" s="142"/>
      <c r="B6" s="193"/>
      <c r="C6" s="193"/>
      <c r="D6" s="193"/>
      <c r="E6" s="193"/>
      <c r="F6" s="192"/>
      <c r="G6" s="362" t="s">
        <v>75</v>
      </c>
      <c r="H6" s="363"/>
      <c r="I6" s="363"/>
      <c r="J6" s="363"/>
      <c r="K6" s="375"/>
      <c r="L6" s="4"/>
      <c r="M6" s="4"/>
      <c r="N6" s="4"/>
      <c r="O6" s="4"/>
      <c r="S6" s="1"/>
      <c r="T6" s="154"/>
      <c r="Y6" s="126"/>
      <c r="Z6" s="5"/>
      <c r="AB6" s="5"/>
      <c r="AC6" s="5"/>
      <c r="AD6" s="5"/>
      <c r="AE6" s="261"/>
      <c r="AF6" s="262"/>
      <c r="AG6" s="262" t="s">
        <v>174</v>
      </c>
      <c r="AH6" s="262"/>
      <c r="AI6" s="262"/>
      <c r="AJ6" s="167"/>
      <c r="AK6" s="196"/>
      <c r="AL6" s="258"/>
      <c r="AN6" s="259"/>
      <c r="AO6" s="154"/>
      <c r="AQ6" s="154"/>
      <c r="AS6" s="154"/>
      <c r="AT6" s="154"/>
      <c r="AY6" s="260"/>
      <c r="AZ6" s="128"/>
    </row>
    <row r="7" spans="1:52" ht="12.75">
      <c r="A7" s="142"/>
      <c r="B7" s="142"/>
      <c r="C7" s="142"/>
      <c r="D7" s="142"/>
      <c r="E7" s="142"/>
      <c r="F7" s="2"/>
      <c r="G7" s="4"/>
      <c r="H7" s="4"/>
      <c r="I7" s="4"/>
      <c r="J7" s="202"/>
      <c r="K7" s="4"/>
      <c r="L7" s="4"/>
      <c r="M7" s="4"/>
      <c r="N7" s="4"/>
      <c r="O7" s="4"/>
      <c r="S7" s="1"/>
      <c r="T7" s="154"/>
      <c r="Y7" s="126"/>
      <c r="Z7" s="5"/>
      <c r="AB7" s="5"/>
      <c r="AC7" s="5"/>
      <c r="AD7" s="5"/>
      <c r="AE7" s="264"/>
      <c r="AF7" s="264"/>
      <c r="AG7" s="264"/>
      <c r="AH7" s="264"/>
      <c r="AI7" s="264"/>
      <c r="AJ7" s="37"/>
      <c r="AK7" s="197"/>
      <c r="AL7" s="258"/>
      <c r="AN7" s="259"/>
      <c r="AO7" s="154"/>
      <c r="AQ7" s="154"/>
      <c r="AS7" s="154"/>
      <c r="AT7" s="154"/>
      <c r="AY7" s="260"/>
      <c r="AZ7" s="128"/>
    </row>
    <row r="8" spans="1:52" ht="12.75">
      <c r="A8" s="265">
        <v>1.29</v>
      </c>
      <c r="B8" s="265"/>
      <c r="C8" s="265">
        <v>1.24</v>
      </c>
      <c r="D8" s="265">
        <v>1.25</v>
      </c>
      <c r="E8" s="266">
        <v>1.26</v>
      </c>
      <c r="F8" s="267"/>
      <c r="G8" s="267" t="s">
        <v>176</v>
      </c>
      <c r="H8" s="267" t="s">
        <v>177</v>
      </c>
      <c r="I8" s="267">
        <v>2.25</v>
      </c>
      <c r="J8" s="265"/>
      <c r="K8" s="268">
        <v>2.31</v>
      </c>
      <c r="L8" s="267">
        <v>3.3</v>
      </c>
      <c r="M8" s="267">
        <v>3.5</v>
      </c>
      <c r="N8" s="267">
        <v>3.8</v>
      </c>
      <c r="O8" s="269" t="s">
        <v>210</v>
      </c>
      <c r="P8" s="267">
        <v>3.51</v>
      </c>
      <c r="Q8" s="268">
        <v>3.52</v>
      </c>
      <c r="R8" s="267">
        <v>3.53</v>
      </c>
      <c r="S8" s="270" t="s">
        <v>178</v>
      </c>
      <c r="T8" s="271"/>
      <c r="U8" s="267">
        <v>4.14</v>
      </c>
      <c r="V8" s="267">
        <v>4.15</v>
      </c>
      <c r="W8" s="257">
        <v>5.4</v>
      </c>
      <c r="X8" s="267">
        <v>5.6</v>
      </c>
      <c r="Y8" s="272">
        <v>8.6</v>
      </c>
      <c r="Z8" s="268">
        <v>9.23</v>
      </c>
      <c r="AA8" s="267">
        <v>9.24</v>
      </c>
      <c r="AB8" s="126">
        <v>9.31</v>
      </c>
      <c r="AC8" s="5">
        <v>9.32</v>
      </c>
      <c r="AD8" s="267">
        <v>10.3</v>
      </c>
      <c r="AE8" s="258"/>
      <c r="AF8" s="258"/>
      <c r="AG8" s="258"/>
      <c r="AH8" s="258"/>
      <c r="AI8" s="258"/>
      <c r="AJ8" s="265">
        <v>11.2</v>
      </c>
      <c r="AK8" s="265"/>
      <c r="AL8" s="273">
        <v>11.8</v>
      </c>
      <c r="AM8" s="268">
        <v>11.2</v>
      </c>
      <c r="AN8" s="274"/>
      <c r="AO8" s="265"/>
      <c r="AP8" s="267">
        <v>12.32</v>
      </c>
      <c r="AQ8" s="265"/>
      <c r="AR8" s="267">
        <v>12.9</v>
      </c>
      <c r="AS8" s="265"/>
      <c r="AT8" s="265"/>
      <c r="AU8" s="267" t="s">
        <v>179</v>
      </c>
      <c r="AV8" s="267">
        <v>6.1</v>
      </c>
      <c r="AW8" s="267" t="s">
        <v>180</v>
      </c>
      <c r="AX8" s="267">
        <v>6.12</v>
      </c>
      <c r="AY8" s="275">
        <v>12.3</v>
      </c>
      <c r="AZ8" s="272">
        <v>12.4</v>
      </c>
    </row>
    <row r="9" spans="1:52" ht="12.75">
      <c r="A9" s="265"/>
      <c r="B9" s="265"/>
      <c r="C9" s="265">
        <v>2011</v>
      </c>
      <c r="D9" s="265"/>
      <c r="E9" s="265"/>
      <c r="F9" s="267"/>
      <c r="G9" s="276" t="s">
        <v>73</v>
      </c>
      <c r="H9" s="276" t="s">
        <v>76</v>
      </c>
      <c r="I9" s="276" t="s">
        <v>131</v>
      </c>
      <c r="J9" s="277" t="s">
        <v>75</v>
      </c>
      <c r="K9" s="267"/>
      <c r="L9" s="276" t="s">
        <v>204</v>
      </c>
      <c r="M9" s="276" t="s">
        <v>80</v>
      </c>
      <c r="N9" s="276" t="s">
        <v>204</v>
      </c>
      <c r="O9" s="276" t="s">
        <v>80</v>
      </c>
      <c r="P9" s="276"/>
      <c r="Q9" s="276" t="s">
        <v>85</v>
      </c>
      <c r="R9" s="276" t="s">
        <v>132</v>
      </c>
      <c r="S9" s="270" t="s">
        <v>131</v>
      </c>
      <c r="T9" s="277" t="s">
        <v>87</v>
      </c>
      <c r="U9" s="276" t="s">
        <v>88</v>
      </c>
      <c r="V9" s="276" t="s">
        <v>88</v>
      </c>
      <c r="W9" s="278"/>
      <c r="X9" s="276"/>
      <c r="Y9" s="279" t="s">
        <v>136</v>
      </c>
      <c r="Z9" s="276"/>
      <c r="AA9" s="276" t="s">
        <v>181</v>
      </c>
      <c r="AB9" s="20" t="s">
        <v>94</v>
      </c>
      <c r="AC9" s="20" t="s">
        <v>96</v>
      </c>
      <c r="AD9" s="276" t="s">
        <v>182</v>
      </c>
      <c r="AE9" s="280"/>
      <c r="AF9" s="280"/>
      <c r="AG9" s="280"/>
      <c r="AH9" s="280"/>
      <c r="AI9" s="280"/>
      <c r="AJ9" s="277" t="s">
        <v>80</v>
      </c>
      <c r="AK9" s="277" t="s">
        <v>102</v>
      </c>
      <c r="AL9" s="280" t="s">
        <v>105</v>
      </c>
      <c r="AM9" s="276" t="s">
        <v>80</v>
      </c>
      <c r="AN9" s="281"/>
      <c r="AO9" s="277" t="s">
        <v>110</v>
      </c>
      <c r="AP9" s="276" t="s">
        <v>80</v>
      </c>
      <c r="AQ9" s="277"/>
      <c r="AR9" s="276" t="s">
        <v>80</v>
      </c>
      <c r="AS9" s="277"/>
      <c r="AT9" s="277" t="s">
        <v>113</v>
      </c>
      <c r="AU9" s="276" t="s">
        <v>115</v>
      </c>
      <c r="AV9" s="277" t="s">
        <v>136</v>
      </c>
      <c r="AW9" s="277" t="s">
        <v>183</v>
      </c>
      <c r="AX9" s="277" t="s">
        <v>80</v>
      </c>
      <c r="AY9" s="282"/>
      <c r="AZ9" s="283"/>
    </row>
    <row r="10" spans="1:52" ht="12.75">
      <c r="A10" s="277" t="s">
        <v>69</v>
      </c>
      <c r="B10" s="277" t="s">
        <v>68</v>
      </c>
      <c r="C10" s="277" t="s">
        <v>70</v>
      </c>
      <c r="D10" s="277" t="s">
        <v>72</v>
      </c>
      <c r="E10" s="277" t="s">
        <v>70</v>
      </c>
      <c r="F10" s="267"/>
      <c r="G10" s="276" t="s">
        <v>74</v>
      </c>
      <c r="H10" s="276" t="s">
        <v>74</v>
      </c>
      <c r="I10" s="276" t="s">
        <v>80</v>
      </c>
      <c r="J10" s="277" t="s">
        <v>81</v>
      </c>
      <c r="K10" s="276" t="s">
        <v>80</v>
      </c>
      <c r="L10" s="276" t="s">
        <v>205</v>
      </c>
      <c r="M10" s="276" t="s">
        <v>205</v>
      </c>
      <c r="N10" s="276" t="s">
        <v>205</v>
      </c>
      <c r="O10" s="276" t="s">
        <v>205</v>
      </c>
      <c r="P10" s="276" t="s">
        <v>68</v>
      </c>
      <c r="Q10" s="276" t="s">
        <v>129</v>
      </c>
      <c r="R10" s="276" t="s">
        <v>175</v>
      </c>
      <c r="S10" s="270" t="s">
        <v>80</v>
      </c>
      <c r="T10" s="277" t="s">
        <v>81</v>
      </c>
      <c r="U10" s="276" t="s">
        <v>133</v>
      </c>
      <c r="V10" s="276" t="s">
        <v>133</v>
      </c>
      <c r="W10" s="278" t="s">
        <v>211</v>
      </c>
      <c r="X10" s="276" t="s">
        <v>89</v>
      </c>
      <c r="Y10" s="279" t="s">
        <v>91</v>
      </c>
      <c r="Z10" s="276" t="s">
        <v>92</v>
      </c>
      <c r="AA10" s="276" t="s">
        <v>184</v>
      </c>
      <c r="AB10" s="20" t="s">
        <v>137</v>
      </c>
      <c r="AC10" s="20" t="s">
        <v>94</v>
      </c>
      <c r="AD10" s="276" t="s">
        <v>214</v>
      </c>
      <c r="AE10" s="280"/>
      <c r="AF10" s="280"/>
      <c r="AG10" s="280" t="s">
        <v>98</v>
      </c>
      <c r="AH10" s="280" t="s">
        <v>100</v>
      </c>
      <c r="AI10" s="351" t="s">
        <v>217</v>
      </c>
      <c r="AJ10" s="277" t="s">
        <v>102</v>
      </c>
      <c r="AK10" s="277" t="s">
        <v>104</v>
      </c>
      <c r="AL10" s="280" t="s">
        <v>106</v>
      </c>
      <c r="AM10" s="276" t="s">
        <v>138</v>
      </c>
      <c r="AN10" s="281" t="s">
        <v>109</v>
      </c>
      <c r="AO10" s="277" t="s">
        <v>111</v>
      </c>
      <c r="AP10" s="276" t="s">
        <v>139</v>
      </c>
      <c r="AQ10" s="277" t="s">
        <v>109</v>
      </c>
      <c r="AR10" s="276" t="s">
        <v>127</v>
      </c>
      <c r="AS10" s="277" t="s">
        <v>109</v>
      </c>
      <c r="AT10" s="277" t="s">
        <v>114</v>
      </c>
      <c r="AU10" s="276" t="s">
        <v>116</v>
      </c>
      <c r="AV10" s="277" t="s">
        <v>186</v>
      </c>
      <c r="AW10" s="277" t="s">
        <v>187</v>
      </c>
      <c r="AX10" s="277" t="s">
        <v>188</v>
      </c>
      <c r="AY10" s="284" t="s">
        <v>80</v>
      </c>
      <c r="AZ10" s="285" t="s">
        <v>144</v>
      </c>
    </row>
    <row r="11" spans="1:52" ht="12.75">
      <c r="A11" s="277"/>
      <c r="B11" s="277"/>
      <c r="C11" s="277" t="s">
        <v>71</v>
      </c>
      <c r="D11" s="277" t="s">
        <v>68</v>
      </c>
      <c r="E11" s="277" t="s">
        <v>122</v>
      </c>
      <c r="F11" s="267"/>
      <c r="G11" s="276" t="s">
        <v>75</v>
      </c>
      <c r="H11" s="276" t="s">
        <v>75</v>
      </c>
      <c r="I11" s="276" t="s">
        <v>75</v>
      </c>
      <c r="J11" s="277" t="s">
        <v>82</v>
      </c>
      <c r="K11" s="276" t="s">
        <v>83</v>
      </c>
      <c r="L11" s="276" t="s">
        <v>206</v>
      </c>
      <c r="M11" s="276" t="s">
        <v>206</v>
      </c>
      <c r="N11" s="20" t="s">
        <v>207</v>
      </c>
      <c r="O11" s="276" t="s">
        <v>207</v>
      </c>
      <c r="P11" s="276" t="s">
        <v>84</v>
      </c>
      <c r="Q11" s="276" t="s">
        <v>130</v>
      </c>
      <c r="R11" s="276" t="s">
        <v>130</v>
      </c>
      <c r="S11" s="270" t="s">
        <v>86</v>
      </c>
      <c r="T11" s="277" t="s">
        <v>82</v>
      </c>
      <c r="U11" s="276" t="s">
        <v>189</v>
      </c>
      <c r="V11" s="276" t="s">
        <v>190</v>
      </c>
      <c r="W11" s="278" t="s">
        <v>84</v>
      </c>
      <c r="X11" s="276" t="s">
        <v>126</v>
      </c>
      <c r="Y11" s="279" t="s">
        <v>90</v>
      </c>
      <c r="Z11" s="276" t="s">
        <v>93</v>
      </c>
      <c r="AA11" s="276" t="s">
        <v>191</v>
      </c>
      <c r="AB11" s="20" t="s">
        <v>95</v>
      </c>
      <c r="AC11" s="20" t="s">
        <v>137</v>
      </c>
      <c r="AD11" s="276" t="s">
        <v>192</v>
      </c>
      <c r="AE11" s="280" t="s">
        <v>69</v>
      </c>
      <c r="AF11" s="280" t="s">
        <v>97</v>
      </c>
      <c r="AG11" s="280" t="s">
        <v>99</v>
      </c>
      <c r="AH11" s="280" t="s">
        <v>101</v>
      </c>
      <c r="AI11" s="351" t="s">
        <v>267</v>
      </c>
      <c r="AJ11" s="277" t="s">
        <v>103</v>
      </c>
      <c r="AK11" s="277" t="s">
        <v>82</v>
      </c>
      <c r="AL11" s="280" t="s">
        <v>107</v>
      </c>
      <c r="AM11" s="276" t="s">
        <v>108</v>
      </c>
      <c r="AN11" s="281" t="s">
        <v>82</v>
      </c>
      <c r="AO11" s="277" t="s">
        <v>108</v>
      </c>
      <c r="AP11" s="276" t="s">
        <v>112</v>
      </c>
      <c r="AQ11" s="277" t="s">
        <v>82</v>
      </c>
      <c r="AR11" s="276" t="s">
        <v>128</v>
      </c>
      <c r="AS11" s="277" t="s">
        <v>82</v>
      </c>
      <c r="AT11" s="277" t="s">
        <v>112</v>
      </c>
      <c r="AU11" s="276" t="s">
        <v>117</v>
      </c>
      <c r="AV11" s="277" t="s">
        <v>171</v>
      </c>
      <c r="AW11" s="277" t="s">
        <v>171</v>
      </c>
      <c r="AX11" s="277" t="s">
        <v>171</v>
      </c>
      <c r="AY11" s="284" t="s">
        <v>161</v>
      </c>
      <c r="AZ11" s="285" t="s">
        <v>162</v>
      </c>
    </row>
    <row r="12" spans="1:52" ht="12.75">
      <c r="A12" s="277"/>
      <c r="B12" s="277"/>
      <c r="C12" s="277"/>
      <c r="D12" s="277"/>
      <c r="E12" s="277"/>
      <c r="F12" s="267"/>
      <c r="G12" s="276"/>
      <c r="H12" s="276"/>
      <c r="I12" s="276"/>
      <c r="J12" s="277"/>
      <c r="K12" s="276"/>
      <c r="L12" s="276"/>
      <c r="M12" s="276"/>
      <c r="N12" s="276"/>
      <c r="O12" s="276"/>
      <c r="P12" s="276"/>
      <c r="Q12" s="276"/>
      <c r="R12" s="276"/>
      <c r="S12" s="270"/>
      <c r="T12" s="277"/>
      <c r="U12" s="276"/>
      <c r="V12" s="276"/>
      <c r="W12" s="20"/>
      <c r="X12" s="276"/>
      <c r="Y12" s="279"/>
      <c r="Z12" s="276"/>
      <c r="AA12" s="276"/>
      <c r="AB12" s="20"/>
      <c r="AC12" s="20"/>
      <c r="AD12" s="276"/>
      <c r="AE12" s="280"/>
      <c r="AF12" s="280"/>
      <c r="AG12" s="280"/>
      <c r="AH12" s="286"/>
      <c r="AI12" s="286"/>
      <c r="AJ12" s="277"/>
      <c r="AK12" s="277"/>
      <c r="AL12" s="280"/>
      <c r="AM12" s="276"/>
      <c r="AN12" s="281"/>
      <c r="AO12" s="277"/>
      <c r="AP12" s="276"/>
      <c r="AQ12" s="277"/>
      <c r="AR12" s="287"/>
      <c r="AS12" s="277"/>
      <c r="AT12" s="277"/>
      <c r="AU12" s="287"/>
      <c r="AV12" s="267"/>
      <c r="AW12" s="267"/>
      <c r="AX12" s="267"/>
      <c r="AY12" s="282"/>
      <c r="AZ12" s="283"/>
    </row>
    <row r="13" spans="1:52" ht="12.75">
      <c r="A13" s="28" t="s">
        <v>223</v>
      </c>
      <c r="B13" s="28" t="s">
        <v>224</v>
      </c>
      <c r="C13" s="288">
        <v>1124</v>
      </c>
      <c r="D13" s="288" t="s">
        <v>120</v>
      </c>
      <c r="E13" s="143" t="s">
        <v>124</v>
      </c>
      <c r="F13" s="267"/>
      <c r="G13" s="288">
        <v>6990</v>
      </c>
      <c r="H13" s="288">
        <v>4698</v>
      </c>
      <c r="I13" s="288">
        <v>12971</v>
      </c>
      <c r="J13" s="266">
        <f>I13/C13</f>
        <v>11.540035587188612</v>
      </c>
      <c r="K13" s="288">
        <v>1624</v>
      </c>
      <c r="L13" s="289">
        <v>124</v>
      </c>
      <c r="M13" s="289">
        <v>220</v>
      </c>
      <c r="N13" s="289">
        <v>1428</v>
      </c>
      <c r="O13" s="289">
        <v>2696</v>
      </c>
      <c r="P13" s="288">
        <v>13789</v>
      </c>
      <c r="Q13" s="288">
        <v>1328</v>
      </c>
      <c r="R13" s="288">
        <v>520</v>
      </c>
      <c r="S13" s="290">
        <v>24847</v>
      </c>
      <c r="T13" s="291">
        <f>S13/C13</f>
        <v>22.105871886120998</v>
      </c>
      <c r="U13" s="288">
        <v>5342</v>
      </c>
      <c r="V13" s="288">
        <v>3527</v>
      </c>
      <c r="W13" s="143">
        <v>6346</v>
      </c>
      <c r="X13" s="288">
        <v>896</v>
      </c>
      <c r="Y13" s="266">
        <v>27.5</v>
      </c>
      <c r="Z13" s="288">
        <v>1803</v>
      </c>
      <c r="AA13" s="288">
        <v>9</v>
      </c>
      <c r="AB13" s="20" t="s">
        <v>145</v>
      </c>
      <c r="AC13" s="20" t="s">
        <v>145</v>
      </c>
      <c r="AD13" s="276">
        <v>7</v>
      </c>
      <c r="AE13" s="292">
        <v>9471</v>
      </c>
      <c r="AF13" s="292">
        <v>15700</v>
      </c>
      <c r="AG13" s="292"/>
      <c r="AH13" s="165" t="s">
        <v>193</v>
      </c>
      <c r="AI13" s="165"/>
      <c r="AJ13" s="293">
        <f>SUM(AE13:AH13)</f>
        <v>25171</v>
      </c>
      <c r="AK13" s="294">
        <f aca="true" t="shared" si="0" ref="AK13:AK45">AJ13/C13</f>
        <v>22.394128113879002</v>
      </c>
      <c r="AL13" s="292">
        <v>6749</v>
      </c>
      <c r="AM13" s="292">
        <v>72523</v>
      </c>
      <c r="AN13" s="295">
        <f aca="true" t="shared" si="1" ref="AN13:AN45">AM13/C13</f>
        <v>64.52224199288256</v>
      </c>
      <c r="AO13" s="296">
        <f>AJ13/AM13</f>
        <v>0.34707609999586336</v>
      </c>
      <c r="AP13" s="260">
        <v>58747</v>
      </c>
      <c r="AQ13" s="297">
        <f aca="true" t="shared" si="2" ref="AQ13:AQ45">AP13/C13</f>
        <v>52.26601423487544</v>
      </c>
      <c r="AR13" s="292">
        <v>5699</v>
      </c>
      <c r="AS13" s="297">
        <f aca="true" t="shared" si="3" ref="AS13:AS45">AR13/C13</f>
        <v>5.070284697508897</v>
      </c>
      <c r="AT13" s="296">
        <f>AR13/AP13</f>
        <v>0.09700920898088412</v>
      </c>
      <c r="AU13" s="298">
        <v>16200</v>
      </c>
      <c r="AV13" s="266">
        <v>27</v>
      </c>
      <c r="AW13" s="268">
        <v>1</v>
      </c>
      <c r="AX13" s="268">
        <v>3</v>
      </c>
      <c r="AY13" s="282">
        <v>24599</v>
      </c>
      <c r="AZ13" s="283">
        <v>2504</v>
      </c>
    </row>
    <row r="14" spans="1:52" ht="12.75">
      <c r="A14" s="28" t="s">
        <v>225</v>
      </c>
      <c r="B14" s="28" t="s">
        <v>226</v>
      </c>
      <c r="C14" s="288">
        <v>34450</v>
      </c>
      <c r="D14" s="143" t="s">
        <v>121</v>
      </c>
      <c r="E14" s="143" t="s">
        <v>265</v>
      </c>
      <c r="F14" s="267"/>
      <c r="G14" s="288">
        <v>51812</v>
      </c>
      <c r="H14" s="288">
        <v>23265</v>
      </c>
      <c r="I14" s="288">
        <v>88791</v>
      </c>
      <c r="J14" s="266">
        <f>I14/C14</f>
        <v>2.577387518142235</v>
      </c>
      <c r="K14" s="288">
        <v>9259</v>
      </c>
      <c r="L14" s="289">
        <v>158</v>
      </c>
      <c r="M14" s="289">
        <v>284</v>
      </c>
      <c r="N14" s="289">
        <v>4615</v>
      </c>
      <c r="O14" s="289">
        <v>5888</v>
      </c>
      <c r="P14" s="288">
        <v>151200</v>
      </c>
      <c r="Q14" s="288">
        <v>13069</v>
      </c>
      <c r="R14" s="288">
        <v>1581</v>
      </c>
      <c r="S14" s="290">
        <v>116369</v>
      </c>
      <c r="T14" s="291">
        <f aca="true" t="shared" si="4" ref="T14:T45">S14/C14</f>
        <v>3.377910014513788</v>
      </c>
      <c r="U14" s="288">
        <v>11370</v>
      </c>
      <c r="V14" s="288">
        <v>10252</v>
      </c>
      <c r="W14" s="143">
        <v>119993</v>
      </c>
      <c r="X14" s="288">
        <v>24970</v>
      </c>
      <c r="Y14" s="266">
        <v>56</v>
      </c>
      <c r="Z14" s="288">
        <v>20000</v>
      </c>
      <c r="AA14" s="288">
        <v>21</v>
      </c>
      <c r="AB14" s="20" t="s">
        <v>145</v>
      </c>
      <c r="AC14" s="20" t="s">
        <v>146</v>
      </c>
      <c r="AD14" s="276">
        <v>9</v>
      </c>
      <c r="AE14" s="165" t="s">
        <v>193</v>
      </c>
      <c r="AF14" s="165" t="s">
        <v>193</v>
      </c>
      <c r="AG14" s="165" t="s">
        <v>193</v>
      </c>
      <c r="AI14" s="292">
        <v>714450</v>
      </c>
      <c r="AJ14" s="293">
        <f>SUM(AE14:AI14)</f>
        <v>714450</v>
      </c>
      <c r="AK14" s="294">
        <f t="shared" si="0"/>
        <v>20.738751814223512</v>
      </c>
      <c r="AL14" s="292">
        <v>35648</v>
      </c>
      <c r="AM14" s="292">
        <v>877790</v>
      </c>
      <c r="AN14" s="295">
        <f t="shared" si="1"/>
        <v>25.480116110304788</v>
      </c>
      <c r="AO14" s="296">
        <f aca="true" t="shared" si="5" ref="AO14:AO45">AJ14/AM14</f>
        <v>0.8139190466968181</v>
      </c>
      <c r="AP14" s="260">
        <v>770238</v>
      </c>
      <c r="AQ14" s="297">
        <f t="shared" si="2"/>
        <v>22.358142235123367</v>
      </c>
      <c r="AR14" s="292">
        <v>100680</v>
      </c>
      <c r="AS14" s="297">
        <f t="shared" si="3"/>
        <v>2.9224963715529753</v>
      </c>
      <c r="AT14" s="296">
        <f aca="true" t="shared" si="6" ref="AT14:AT45">AR14/AP14</f>
        <v>0.13071284460127908</v>
      </c>
      <c r="AU14" s="298">
        <v>63000</v>
      </c>
      <c r="AV14" s="266">
        <v>40</v>
      </c>
      <c r="AW14" s="268">
        <v>1</v>
      </c>
      <c r="AX14" s="268">
        <v>12.44</v>
      </c>
      <c r="AY14" s="282">
        <v>429547</v>
      </c>
      <c r="AZ14" s="283">
        <v>111541</v>
      </c>
    </row>
    <row r="15" spans="1:52" ht="12.75">
      <c r="A15" s="28" t="s">
        <v>225</v>
      </c>
      <c r="B15" s="28" t="s">
        <v>227</v>
      </c>
      <c r="C15" s="288">
        <v>1886</v>
      </c>
      <c r="D15" s="288" t="s">
        <v>120</v>
      </c>
      <c r="E15" s="143" t="s">
        <v>97</v>
      </c>
      <c r="F15" s="267"/>
      <c r="G15" s="288">
        <v>3691</v>
      </c>
      <c r="H15" s="288">
        <v>4622</v>
      </c>
      <c r="I15" s="288">
        <v>9700</v>
      </c>
      <c r="J15" s="266">
        <f aca="true" t="shared" si="7" ref="J15:J45">I15/C15</f>
        <v>5.143160127253447</v>
      </c>
      <c r="K15" s="288">
        <v>992</v>
      </c>
      <c r="L15" s="289">
        <v>94</v>
      </c>
      <c r="M15" s="289">
        <v>149</v>
      </c>
      <c r="N15" s="289">
        <v>2234</v>
      </c>
      <c r="O15" s="289">
        <v>3213</v>
      </c>
      <c r="P15" s="288">
        <v>5780</v>
      </c>
      <c r="Q15" s="288">
        <v>759</v>
      </c>
      <c r="R15" s="288">
        <v>130</v>
      </c>
      <c r="S15" s="290">
        <v>12206</v>
      </c>
      <c r="T15" s="291">
        <f t="shared" si="4"/>
        <v>6.471898197242842</v>
      </c>
      <c r="U15" s="288">
        <v>2054</v>
      </c>
      <c r="V15" s="288">
        <v>2788</v>
      </c>
      <c r="W15" s="143">
        <v>5570</v>
      </c>
      <c r="X15" s="288">
        <v>466</v>
      </c>
      <c r="Y15" s="266">
        <v>20</v>
      </c>
      <c r="Z15" s="288">
        <v>3900</v>
      </c>
      <c r="AA15" s="288">
        <v>4</v>
      </c>
      <c r="AB15" s="278" t="s">
        <v>145</v>
      </c>
      <c r="AC15" s="350" t="s">
        <v>146</v>
      </c>
      <c r="AD15" s="276">
        <v>11</v>
      </c>
      <c r="AE15" s="292">
        <v>3000</v>
      </c>
      <c r="AF15" s="165" t="s">
        <v>193</v>
      </c>
      <c r="AG15" s="292">
        <v>3000</v>
      </c>
      <c r="AH15" s="292">
        <v>24150</v>
      </c>
      <c r="AI15" s="292"/>
      <c r="AJ15" s="293">
        <f aca="true" t="shared" si="8" ref="AJ15:AJ45">SUM(AE15:AH15)</f>
        <v>30150</v>
      </c>
      <c r="AK15" s="294">
        <f t="shared" si="0"/>
        <v>15.986214209968187</v>
      </c>
      <c r="AL15" s="292">
        <v>1317</v>
      </c>
      <c r="AM15" s="292">
        <v>65726</v>
      </c>
      <c r="AN15" s="295">
        <f t="shared" si="1"/>
        <v>34.84941675503712</v>
      </c>
      <c r="AO15" s="296">
        <f t="shared" si="5"/>
        <v>0.45872257554088186</v>
      </c>
      <c r="AP15" s="260">
        <v>60995</v>
      </c>
      <c r="AQ15" s="297">
        <f t="shared" si="2"/>
        <v>32.340933191940614</v>
      </c>
      <c r="AR15" s="292">
        <v>7465</v>
      </c>
      <c r="AS15" s="297">
        <f t="shared" si="3"/>
        <v>3.9581124072110287</v>
      </c>
      <c r="AT15" s="296">
        <f t="shared" si="6"/>
        <v>0.12238708090827118</v>
      </c>
      <c r="AU15" s="298">
        <v>11179</v>
      </c>
      <c r="AV15" s="266">
        <v>40</v>
      </c>
      <c r="AW15" s="268">
        <v>0.25</v>
      </c>
      <c r="AX15" s="268">
        <v>0.63</v>
      </c>
      <c r="AY15" s="282">
        <v>21653</v>
      </c>
      <c r="AZ15" s="283">
        <v>2135</v>
      </c>
    </row>
    <row r="16" spans="1:52" ht="12.75">
      <c r="A16" s="28" t="s">
        <v>223</v>
      </c>
      <c r="B16" s="28" t="s">
        <v>228</v>
      </c>
      <c r="C16" s="288">
        <v>2584</v>
      </c>
      <c r="D16" s="143" t="s">
        <v>120</v>
      </c>
      <c r="E16" s="143" t="s">
        <v>124</v>
      </c>
      <c r="F16" s="267"/>
      <c r="G16" s="288">
        <v>4168</v>
      </c>
      <c r="H16" s="288">
        <v>2013</v>
      </c>
      <c r="I16" s="288">
        <v>7233</v>
      </c>
      <c r="J16" s="266">
        <f t="shared" si="7"/>
        <v>2.7991486068111455</v>
      </c>
      <c r="K16" s="288">
        <v>464</v>
      </c>
      <c r="L16" s="289">
        <v>7</v>
      </c>
      <c r="M16" s="289">
        <v>13</v>
      </c>
      <c r="N16" s="289">
        <v>186</v>
      </c>
      <c r="O16" s="289">
        <v>287</v>
      </c>
      <c r="P16" s="288">
        <v>3697</v>
      </c>
      <c r="Q16" s="288">
        <v>460</v>
      </c>
      <c r="R16" s="288">
        <v>68</v>
      </c>
      <c r="S16" s="290">
        <v>7751</v>
      </c>
      <c r="T16" s="291">
        <f t="shared" si="4"/>
        <v>2.999613003095975</v>
      </c>
      <c r="U16" s="288">
        <v>1838</v>
      </c>
      <c r="V16" s="288">
        <v>714</v>
      </c>
      <c r="W16" s="143">
        <v>1434</v>
      </c>
      <c r="X16" s="288">
        <v>1037</v>
      </c>
      <c r="Y16" s="266">
        <v>25</v>
      </c>
      <c r="Z16" s="288">
        <v>1728</v>
      </c>
      <c r="AA16" s="288">
        <v>5</v>
      </c>
      <c r="AB16" s="278" t="s">
        <v>145</v>
      </c>
      <c r="AC16" s="350" t="s">
        <v>145</v>
      </c>
      <c r="AD16" s="276">
        <v>9</v>
      </c>
      <c r="AE16" s="292">
        <v>8971</v>
      </c>
      <c r="AF16" s="292">
        <v>10000</v>
      </c>
      <c r="AG16" s="165" t="s">
        <v>193</v>
      </c>
      <c r="AH16" s="165" t="s">
        <v>193</v>
      </c>
      <c r="AI16" s="165"/>
      <c r="AJ16" s="293">
        <f t="shared" si="8"/>
        <v>18971</v>
      </c>
      <c r="AK16" s="294">
        <f t="shared" si="0"/>
        <v>7.34171826625387</v>
      </c>
      <c r="AL16" s="292">
        <v>1499</v>
      </c>
      <c r="AM16" s="292">
        <v>38227</v>
      </c>
      <c r="AN16" s="295">
        <f t="shared" si="1"/>
        <v>14.7937306501548</v>
      </c>
      <c r="AO16" s="296">
        <f t="shared" si="5"/>
        <v>0.4962722682920449</v>
      </c>
      <c r="AP16" s="260">
        <v>42787</v>
      </c>
      <c r="AQ16" s="297">
        <f t="shared" si="2"/>
        <v>16.55843653250774</v>
      </c>
      <c r="AR16" s="292">
        <v>3370</v>
      </c>
      <c r="AS16" s="297">
        <f t="shared" si="3"/>
        <v>1.3041795665634675</v>
      </c>
      <c r="AT16" s="296">
        <f t="shared" si="6"/>
        <v>0.07876224086755323</v>
      </c>
      <c r="AU16" s="298">
        <v>10262</v>
      </c>
      <c r="AV16" s="266">
        <v>23</v>
      </c>
      <c r="AW16" s="268">
        <v>1</v>
      </c>
      <c r="AX16" s="268">
        <v>1.2</v>
      </c>
      <c r="AY16" s="282">
        <v>13160</v>
      </c>
      <c r="AZ16" s="283">
        <v>2656</v>
      </c>
    </row>
    <row r="17" spans="1:53" ht="12.75">
      <c r="A17" s="28" t="s">
        <v>223</v>
      </c>
      <c r="B17" s="28" t="s">
        <v>12</v>
      </c>
      <c r="C17" s="265">
        <v>851</v>
      </c>
      <c r="D17" s="288" t="s">
        <v>120</v>
      </c>
      <c r="E17" s="143" t="s">
        <v>123</v>
      </c>
      <c r="F17" s="267"/>
      <c r="G17" s="288">
        <v>12469</v>
      </c>
      <c r="H17" s="288">
        <v>8030</v>
      </c>
      <c r="I17" s="288">
        <v>21685</v>
      </c>
      <c r="J17" s="266">
        <f t="shared" si="7"/>
        <v>25.481786133960046</v>
      </c>
      <c r="K17" s="288">
        <v>697</v>
      </c>
      <c r="L17" s="289">
        <v>44</v>
      </c>
      <c r="M17" s="289">
        <v>45</v>
      </c>
      <c r="N17" s="289">
        <v>1231</v>
      </c>
      <c r="O17" s="289">
        <v>1237</v>
      </c>
      <c r="P17" s="288">
        <v>4336</v>
      </c>
      <c r="Q17" s="288">
        <v>341</v>
      </c>
      <c r="R17" s="288">
        <v>854</v>
      </c>
      <c r="S17" s="290">
        <v>9553</v>
      </c>
      <c r="T17" s="291">
        <f t="shared" si="4"/>
        <v>11.225616921269095</v>
      </c>
      <c r="U17" s="288">
        <v>2516</v>
      </c>
      <c r="V17" s="288">
        <v>1970</v>
      </c>
      <c r="W17" s="143">
        <v>2721</v>
      </c>
      <c r="X17" s="288">
        <v>1300</v>
      </c>
      <c r="Y17" s="266">
        <v>25</v>
      </c>
      <c r="Z17" s="288">
        <v>2255</v>
      </c>
      <c r="AA17" s="288">
        <v>5</v>
      </c>
      <c r="AB17" s="20" t="s">
        <v>145</v>
      </c>
      <c r="AC17" s="20" t="s">
        <v>145</v>
      </c>
      <c r="AD17" s="276">
        <v>8</v>
      </c>
      <c r="AE17" s="292">
        <v>8971</v>
      </c>
      <c r="AF17" s="292">
        <v>6000</v>
      </c>
      <c r="AG17" s="292"/>
      <c r="AH17" s="292">
        <v>18000</v>
      </c>
      <c r="AI17" s="292"/>
      <c r="AJ17" s="293">
        <f t="shared" si="8"/>
        <v>32971</v>
      </c>
      <c r="AK17" s="294">
        <f t="shared" si="0"/>
        <v>38.74383078730905</v>
      </c>
      <c r="AL17" s="292">
        <v>1499</v>
      </c>
      <c r="AM17" s="292">
        <v>41880</v>
      </c>
      <c r="AN17" s="295">
        <f t="shared" si="1"/>
        <v>49.212690951821386</v>
      </c>
      <c r="AO17" s="296">
        <f t="shared" si="5"/>
        <v>0.7872731614135625</v>
      </c>
      <c r="AP17" s="260">
        <v>46932</v>
      </c>
      <c r="AQ17" s="297">
        <f t="shared" si="2"/>
        <v>55.149236192714454</v>
      </c>
      <c r="AR17" s="292">
        <v>2812</v>
      </c>
      <c r="AS17" s="297">
        <f t="shared" si="3"/>
        <v>3.3043478260869565</v>
      </c>
      <c r="AT17" s="296">
        <f t="shared" si="6"/>
        <v>0.05991647489985511</v>
      </c>
      <c r="AU17" s="298">
        <v>9301</v>
      </c>
      <c r="AV17" s="266">
        <v>27</v>
      </c>
      <c r="AW17" s="268">
        <v>0.52</v>
      </c>
      <c r="AX17" s="268">
        <v>1.3</v>
      </c>
      <c r="AY17" s="282">
        <v>22368</v>
      </c>
      <c r="AZ17" s="283">
        <v>3074</v>
      </c>
      <c r="BA17" t="s">
        <v>266</v>
      </c>
    </row>
    <row r="18" spans="1:52" ht="12.75">
      <c r="A18" s="28" t="s">
        <v>225</v>
      </c>
      <c r="B18" s="28" t="s">
        <v>230</v>
      </c>
      <c r="C18" s="288">
        <v>4743</v>
      </c>
      <c r="D18" s="288" t="s">
        <v>120</v>
      </c>
      <c r="E18" s="143" t="s">
        <v>124</v>
      </c>
      <c r="F18" s="267"/>
      <c r="G18" s="288">
        <v>6639</v>
      </c>
      <c r="H18" s="288">
        <v>5476</v>
      </c>
      <c r="I18" s="288">
        <v>13868</v>
      </c>
      <c r="J18" s="266">
        <f t="shared" si="7"/>
        <v>2.923887834703774</v>
      </c>
      <c r="K18" s="288">
        <v>1368</v>
      </c>
      <c r="L18" s="289">
        <v>62</v>
      </c>
      <c r="M18" s="289">
        <v>92</v>
      </c>
      <c r="N18" s="289">
        <v>622</v>
      </c>
      <c r="O18" s="289">
        <v>983</v>
      </c>
      <c r="P18" s="288">
        <v>14815</v>
      </c>
      <c r="Q18" s="288">
        <v>1419</v>
      </c>
      <c r="R18" s="288">
        <v>188</v>
      </c>
      <c r="S18" s="290">
        <v>25357</v>
      </c>
      <c r="T18" s="291">
        <f t="shared" si="4"/>
        <v>5.346194391735189</v>
      </c>
      <c r="U18" s="288">
        <v>3817</v>
      </c>
      <c r="V18" s="288">
        <v>4786</v>
      </c>
      <c r="W18" s="143">
        <v>8856</v>
      </c>
      <c r="X18" s="288">
        <v>3709</v>
      </c>
      <c r="Y18" s="266">
        <v>40</v>
      </c>
      <c r="Z18" s="288">
        <v>2280</v>
      </c>
      <c r="AA18" s="288">
        <v>5</v>
      </c>
      <c r="AB18" s="20" t="s">
        <v>145</v>
      </c>
      <c r="AC18" s="20" t="s">
        <v>146</v>
      </c>
      <c r="AD18" s="276">
        <v>8</v>
      </c>
      <c r="AE18" s="292">
        <v>3000</v>
      </c>
      <c r="AF18" s="165" t="s">
        <v>193</v>
      </c>
      <c r="AG18" s="165" t="s">
        <v>193</v>
      </c>
      <c r="AH18" s="292">
        <v>50000</v>
      </c>
      <c r="AI18" s="292"/>
      <c r="AJ18" s="293">
        <f t="shared" si="8"/>
        <v>53000</v>
      </c>
      <c r="AK18" s="294">
        <f t="shared" si="0"/>
        <v>11.174362218005482</v>
      </c>
      <c r="AL18" s="292">
        <v>1506</v>
      </c>
      <c r="AM18" s="292">
        <v>68626</v>
      </c>
      <c r="AN18" s="295">
        <f t="shared" si="1"/>
        <v>14.468901539110268</v>
      </c>
      <c r="AO18" s="296">
        <f t="shared" si="5"/>
        <v>0.7723020429574796</v>
      </c>
      <c r="AP18" s="260">
        <v>81897</v>
      </c>
      <c r="AQ18" s="297">
        <f t="shared" si="2"/>
        <v>17.266919671094243</v>
      </c>
      <c r="AR18" s="292">
        <v>11084</v>
      </c>
      <c r="AS18" s="297">
        <f t="shared" si="3"/>
        <v>2.336917562724014</v>
      </c>
      <c r="AT18" s="296">
        <f t="shared" si="6"/>
        <v>0.13534073287177797</v>
      </c>
      <c r="AU18" s="298">
        <v>25685</v>
      </c>
      <c r="AV18" s="266">
        <v>26</v>
      </c>
      <c r="AW18" s="268">
        <v>1</v>
      </c>
      <c r="AX18" s="268">
        <v>2.07</v>
      </c>
      <c r="AY18" s="282">
        <v>40698</v>
      </c>
      <c r="AZ18" s="283">
        <v>7471</v>
      </c>
    </row>
    <row r="19" spans="1:52" ht="12.75">
      <c r="A19" s="28" t="s">
        <v>231</v>
      </c>
      <c r="B19" s="28" t="s">
        <v>232</v>
      </c>
      <c r="C19" s="288">
        <v>1056</v>
      </c>
      <c r="D19" s="288" t="s">
        <v>120</v>
      </c>
      <c r="E19" s="143" t="s">
        <v>97</v>
      </c>
      <c r="F19" s="267"/>
      <c r="G19" s="288">
        <v>12080</v>
      </c>
      <c r="H19" s="288">
        <v>7313</v>
      </c>
      <c r="I19" s="288">
        <v>20817</v>
      </c>
      <c r="J19" s="266">
        <f t="shared" si="7"/>
        <v>19.713068181818183</v>
      </c>
      <c r="K19" s="288">
        <v>1766</v>
      </c>
      <c r="L19" s="289">
        <v>33</v>
      </c>
      <c r="M19" s="289">
        <v>38</v>
      </c>
      <c r="N19" s="289">
        <v>254</v>
      </c>
      <c r="O19" s="289">
        <v>303</v>
      </c>
      <c r="P19" s="288">
        <v>18772</v>
      </c>
      <c r="Q19" s="288">
        <v>1036</v>
      </c>
      <c r="R19" s="288">
        <v>783</v>
      </c>
      <c r="S19" s="290">
        <v>24832</v>
      </c>
      <c r="T19" s="291">
        <f t="shared" si="4"/>
        <v>23.515151515151516</v>
      </c>
      <c r="U19" s="288">
        <v>3743</v>
      </c>
      <c r="V19" s="288">
        <v>6638</v>
      </c>
      <c r="W19" s="143">
        <v>2837</v>
      </c>
      <c r="X19" s="288">
        <v>855</v>
      </c>
      <c r="Y19" s="266">
        <v>26</v>
      </c>
      <c r="Z19" s="288">
        <v>5000</v>
      </c>
      <c r="AA19" s="288">
        <v>7</v>
      </c>
      <c r="AB19" s="20" t="s">
        <v>145</v>
      </c>
      <c r="AC19" s="20" t="s">
        <v>145</v>
      </c>
      <c r="AD19" s="276">
        <v>5</v>
      </c>
      <c r="AE19" s="165" t="s">
        <v>193</v>
      </c>
      <c r="AF19" s="165" t="s">
        <v>193</v>
      </c>
      <c r="AG19" s="165" t="s">
        <v>193</v>
      </c>
      <c r="AH19" s="165" t="s">
        <v>193</v>
      </c>
      <c r="AI19" s="165" t="s">
        <v>193</v>
      </c>
      <c r="AJ19" s="293">
        <f>SUM(AE19:AI19)</f>
        <v>0</v>
      </c>
      <c r="AK19" s="294">
        <f t="shared" si="0"/>
        <v>0</v>
      </c>
      <c r="AL19" s="292">
        <v>3499</v>
      </c>
      <c r="AM19" s="292">
        <v>147771</v>
      </c>
      <c r="AN19" s="295">
        <f t="shared" si="1"/>
        <v>139.9346590909091</v>
      </c>
      <c r="AO19" s="296">
        <f t="shared" si="5"/>
        <v>0</v>
      </c>
      <c r="AP19" s="260">
        <v>146384</v>
      </c>
      <c r="AQ19" s="297">
        <f t="shared" si="2"/>
        <v>138.62121212121212</v>
      </c>
      <c r="AR19" s="292">
        <v>16840</v>
      </c>
      <c r="AS19" s="297">
        <f t="shared" si="3"/>
        <v>15.946969696969697</v>
      </c>
      <c r="AT19" s="296">
        <f t="shared" si="6"/>
        <v>0.11503989507049951</v>
      </c>
      <c r="AU19" s="298">
        <v>13700</v>
      </c>
      <c r="AV19" s="266">
        <v>26</v>
      </c>
      <c r="AW19" s="268">
        <v>1</v>
      </c>
      <c r="AX19" s="268">
        <v>3.33</v>
      </c>
      <c r="AY19" s="282">
        <v>53367</v>
      </c>
      <c r="AZ19" s="283">
        <v>3436</v>
      </c>
    </row>
    <row r="20" spans="1:52" ht="12.75">
      <c r="A20" s="28" t="s">
        <v>231</v>
      </c>
      <c r="B20" s="28" t="s">
        <v>233</v>
      </c>
      <c r="C20" s="265">
        <v>19204</v>
      </c>
      <c r="D20" s="288" t="s">
        <v>120</v>
      </c>
      <c r="E20" s="288" t="s">
        <v>124</v>
      </c>
      <c r="F20" s="267"/>
      <c r="G20" s="288">
        <v>47029</v>
      </c>
      <c r="H20" s="288">
        <v>13555</v>
      </c>
      <c r="I20" s="288">
        <v>66423</v>
      </c>
      <c r="J20" s="266">
        <f t="shared" si="7"/>
        <v>3.4588106644449073</v>
      </c>
      <c r="K20" s="288">
        <v>3489</v>
      </c>
      <c r="L20" s="289">
        <v>163</v>
      </c>
      <c r="M20" s="289">
        <v>559</v>
      </c>
      <c r="N20" s="289">
        <v>3967</v>
      </c>
      <c r="O20" s="289">
        <v>4866</v>
      </c>
      <c r="P20" s="288">
        <v>118104</v>
      </c>
      <c r="Q20" s="288">
        <v>9770</v>
      </c>
      <c r="R20" s="288">
        <v>1908</v>
      </c>
      <c r="S20" s="290">
        <v>114020</v>
      </c>
      <c r="T20" s="291">
        <f t="shared" si="4"/>
        <v>5.937304728181629</v>
      </c>
      <c r="U20" s="288">
        <v>12463</v>
      </c>
      <c r="V20" s="288">
        <v>9252</v>
      </c>
      <c r="W20" s="143">
        <v>15903</v>
      </c>
      <c r="X20" s="288">
        <v>22045</v>
      </c>
      <c r="Y20" s="266">
        <v>55</v>
      </c>
      <c r="Z20" s="288">
        <v>30200</v>
      </c>
      <c r="AA20" s="288">
        <v>37</v>
      </c>
      <c r="AB20" s="278" t="s">
        <v>145</v>
      </c>
      <c r="AC20" s="350" t="s">
        <v>146</v>
      </c>
      <c r="AD20" s="276">
        <v>10</v>
      </c>
      <c r="AE20" s="165" t="s">
        <v>193</v>
      </c>
      <c r="AF20" s="165" t="s">
        <v>193</v>
      </c>
      <c r="AG20" s="292"/>
      <c r="AH20" s="292">
        <v>350000</v>
      </c>
      <c r="AJ20" s="293">
        <f>SUM(AE20:AH20)</f>
        <v>350000</v>
      </c>
      <c r="AK20" s="294">
        <f t="shared" si="0"/>
        <v>18.22536971464278</v>
      </c>
      <c r="AL20" s="292">
        <v>11460</v>
      </c>
      <c r="AM20" s="292">
        <v>616133</v>
      </c>
      <c r="AN20" s="295">
        <f t="shared" si="1"/>
        <v>32.08357633826286</v>
      </c>
      <c r="AO20" s="296">
        <f t="shared" si="5"/>
        <v>0.5680591690430475</v>
      </c>
      <c r="AP20" s="260">
        <v>634324</v>
      </c>
      <c r="AQ20" s="297">
        <f t="shared" si="2"/>
        <v>33.030826911060196</v>
      </c>
      <c r="AR20" s="292">
        <v>49829</v>
      </c>
      <c r="AS20" s="297">
        <f t="shared" si="3"/>
        <v>2.5947198500312436</v>
      </c>
      <c r="AT20" s="296">
        <f t="shared" si="6"/>
        <v>0.07855449265674955</v>
      </c>
      <c r="AU20" s="298">
        <v>48217</v>
      </c>
      <c r="AV20" s="266">
        <v>37.5</v>
      </c>
      <c r="AW20" s="268">
        <v>1</v>
      </c>
      <c r="AX20" s="268">
        <v>7.38</v>
      </c>
      <c r="AY20" s="282">
        <v>273947</v>
      </c>
      <c r="AZ20" s="283">
        <v>60444</v>
      </c>
    </row>
    <row r="21" spans="1:52" ht="12.75">
      <c r="A21" s="28" t="s">
        <v>234</v>
      </c>
      <c r="B21" s="28" t="s">
        <v>235</v>
      </c>
      <c r="C21" s="288">
        <v>1889</v>
      </c>
      <c r="D21" s="288" t="s">
        <v>120</v>
      </c>
      <c r="E21" s="143" t="s">
        <v>123</v>
      </c>
      <c r="F21" s="267"/>
      <c r="G21" s="288">
        <v>15661</v>
      </c>
      <c r="H21" s="288">
        <v>10770</v>
      </c>
      <c r="I21" s="288">
        <v>29961</v>
      </c>
      <c r="J21" s="266">
        <f t="shared" si="7"/>
        <v>15.860772895712017</v>
      </c>
      <c r="K21" s="288">
        <v>2584</v>
      </c>
      <c r="L21" s="289">
        <v>218</v>
      </c>
      <c r="M21" s="289">
        <v>261</v>
      </c>
      <c r="N21" s="289">
        <v>4252</v>
      </c>
      <c r="O21" s="289">
        <v>5853</v>
      </c>
      <c r="P21" s="288">
        <v>31356</v>
      </c>
      <c r="Q21" s="288">
        <v>1163</v>
      </c>
      <c r="R21" s="352" t="s">
        <v>268</v>
      </c>
      <c r="S21" s="290">
        <v>70038</v>
      </c>
      <c r="T21" s="291">
        <f t="shared" si="4"/>
        <v>37.076760190577026</v>
      </c>
      <c r="U21" s="288">
        <v>10674</v>
      </c>
      <c r="V21" s="288">
        <v>6786</v>
      </c>
      <c r="W21" s="143">
        <v>515957</v>
      </c>
      <c r="X21" s="288">
        <v>6772</v>
      </c>
      <c r="Y21" s="266">
        <v>37</v>
      </c>
      <c r="Z21" s="288">
        <v>6684</v>
      </c>
      <c r="AA21" s="288">
        <v>13</v>
      </c>
      <c r="AB21" s="299" t="s">
        <v>145</v>
      </c>
      <c r="AC21" s="299" t="s">
        <v>146</v>
      </c>
      <c r="AD21" s="300">
        <v>7</v>
      </c>
      <c r="AE21" s="292">
        <v>34452</v>
      </c>
      <c r="AF21" s="292">
        <v>13260</v>
      </c>
      <c r="AG21" s="292">
        <v>5850</v>
      </c>
      <c r="AH21" s="165" t="s">
        <v>193</v>
      </c>
      <c r="AI21" s="292"/>
      <c r="AJ21" s="293">
        <f t="shared" si="8"/>
        <v>53562</v>
      </c>
      <c r="AK21" s="294">
        <f t="shared" si="0"/>
        <v>28.354685018528322</v>
      </c>
      <c r="AL21" s="292">
        <v>6182</v>
      </c>
      <c r="AM21" s="292">
        <v>159301</v>
      </c>
      <c r="AN21" s="295">
        <f t="shared" si="1"/>
        <v>84.33086289041822</v>
      </c>
      <c r="AO21" s="296">
        <f t="shared" si="5"/>
        <v>0.3362314109767045</v>
      </c>
      <c r="AP21" s="260">
        <v>141921</v>
      </c>
      <c r="AQ21" s="297">
        <f t="shared" si="2"/>
        <v>75.13022763366861</v>
      </c>
      <c r="AR21" s="292">
        <v>14171</v>
      </c>
      <c r="AS21" s="297">
        <f t="shared" si="3"/>
        <v>7.501852832186342</v>
      </c>
      <c r="AT21" s="296">
        <f t="shared" si="6"/>
        <v>0.09985132573755821</v>
      </c>
      <c r="AU21" s="298">
        <v>31500</v>
      </c>
      <c r="AV21" s="266">
        <v>37</v>
      </c>
      <c r="AW21" s="268">
        <v>0.87</v>
      </c>
      <c r="AX21" s="268">
        <v>2.62</v>
      </c>
      <c r="AY21" s="282">
        <v>69024</v>
      </c>
      <c r="AZ21" s="283">
        <v>6033</v>
      </c>
    </row>
    <row r="22" spans="1:52" ht="12.75">
      <c r="A22" s="28" t="s">
        <v>225</v>
      </c>
      <c r="B22" s="28" t="s">
        <v>236</v>
      </c>
      <c r="C22" s="288">
        <v>745</v>
      </c>
      <c r="D22" s="143" t="s">
        <v>121</v>
      </c>
      <c r="E22" s="288" t="s">
        <v>123</v>
      </c>
      <c r="F22" s="267"/>
      <c r="G22" s="288">
        <v>7846</v>
      </c>
      <c r="H22" s="288">
        <v>5074</v>
      </c>
      <c r="I22" s="288">
        <v>13845</v>
      </c>
      <c r="J22" s="266">
        <f t="shared" si="7"/>
        <v>18.583892617449663</v>
      </c>
      <c r="K22" s="288">
        <v>697</v>
      </c>
      <c r="L22" s="289">
        <v>37</v>
      </c>
      <c r="M22" s="289">
        <v>37</v>
      </c>
      <c r="N22" s="289">
        <v>387</v>
      </c>
      <c r="O22" s="289">
        <v>387</v>
      </c>
      <c r="P22" s="288">
        <v>4191</v>
      </c>
      <c r="Q22" s="288">
        <v>338</v>
      </c>
      <c r="R22" s="288">
        <v>283</v>
      </c>
      <c r="S22" s="290">
        <v>6297</v>
      </c>
      <c r="T22" s="291">
        <f t="shared" si="4"/>
        <v>8.45234899328859</v>
      </c>
      <c r="U22" s="288">
        <v>1303</v>
      </c>
      <c r="V22" s="288">
        <v>2282</v>
      </c>
      <c r="W22" s="143">
        <v>11200</v>
      </c>
      <c r="X22" s="288">
        <v>985</v>
      </c>
      <c r="Y22" s="266">
        <v>21</v>
      </c>
      <c r="Z22" s="288">
        <v>660</v>
      </c>
      <c r="AA22" s="288">
        <v>5</v>
      </c>
      <c r="AB22" s="350" t="s">
        <v>145</v>
      </c>
      <c r="AC22" s="350" t="s">
        <v>145</v>
      </c>
      <c r="AD22" s="276">
        <v>5</v>
      </c>
      <c r="AE22" s="292">
        <v>6000</v>
      </c>
      <c r="AF22" s="165" t="s">
        <v>193</v>
      </c>
      <c r="AG22" s="165" t="s">
        <v>193</v>
      </c>
      <c r="AH22" s="292">
        <v>15000</v>
      </c>
      <c r="AI22" s="292"/>
      <c r="AJ22" s="293">
        <f t="shared" si="8"/>
        <v>21000</v>
      </c>
      <c r="AK22" s="294">
        <f t="shared" si="0"/>
        <v>28.187919463087248</v>
      </c>
      <c r="AL22" s="292">
        <v>1498</v>
      </c>
      <c r="AM22" s="292">
        <v>24723</v>
      </c>
      <c r="AN22" s="295">
        <f t="shared" si="1"/>
        <v>33.18523489932886</v>
      </c>
      <c r="AO22" s="296">
        <f t="shared" si="5"/>
        <v>0.8494114791894187</v>
      </c>
      <c r="AP22" s="260">
        <v>28701</v>
      </c>
      <c r="AQ22" s="297">
        <f t="shared" si="2"/>
        <v>38.5248322147651</v>
      </c>
      <c r="AR22" s="292">
        <v>6029</v>
      </c>
      <c r="AS22" s="297">
        <f t="shared" si="3"/>
        <v>8.092617449664429</v>
      </c>
      <c r="AT22" s="296">
        <f t="shared" si="6"/>
        <v>0.21006236716490714</v>
      </c>
      <c r="AU22" s="298">
        <v>7800</v>
      </c>
      <c r="AV22" s="266">
        <v>21.5</v>
      </c>
      <c r="AW22" s="268">
        <v>0.7</v>
      </c>
      <c r="AX22" s="268">
        <v>0.7</v>
      </c>
      <c r="AY22" s="282">
        <v>7800</v>
      </c>
      <c r="AZ22" s="283">
        <v>597</v>
      </c>
    </row>
    <row r="23" spans="1:52" ht="12.75">
      <c r="A23" s="28" t="s">
        <v>234</v>
      </c>
      <c r="B23" s="28" t="s">
        <v>237</v>
      </c>
      <c r="C23" s="288">
        <v>6024</v>
      </c>
      <c r="D23" s="288" t="s">
        <v>121</v>
      </c>
      <c r="E23" s="143" t="s">
        <v>269</v>
      </c>
      <c r="F23" s="267"/>
      <c r="G23" s="288">
        <v>13411</v>
      </c>
      <c r="H23" s="288">
        <v>7727</v>
      </c>
      <c r="I23" s="288">
        <v>24995</v>
      </c>
      <c r="J23" s="266">
        <f t="shared" si="7"/>
        <v>4.149236387782205</v>
      </c>
      <c r="K23" s="288">
        <v>2122</v>
      </c>
      <c r="L23" s="289">
        <v>82</v>
      </c>
      <c r="M23" s="289">
        <v>119</v>
      </c>
      <c r="N23" s="289">
        <v>2548</v>
      </c>
      <c r="O23" s="289">
        <v>3178</v>
      </c>
      <c r="P23" s="288">
        <v>22736</v>
      </c>
      <c r="Q23" s="288">
        <v>2805</v>
      </c>
      <c r="R23" s="288">
        <v>671</v>
      </c>
      <c r="S23" s="290">
        <v>35174</v>
      </c>
      <c r="T23" s="291">
        <f t="shared" si="4"/>
        <v>5.838977423638778</v>
      </c>
      <c r="U23" s="288">
        <v>5872</v>
      </c>
      <c r="V23" s="288">
        <v>5739</v>
      </c>
      <c r="W23" s="143">
        <v>7902</v>
      </c>
      <c r="X23" s="288">
        <v>5286</v>
      </c>
      <c r="Y23" s="266">
        <v>41</v>
      </c>
      <c r="Z23" s="288">
        <v>6000</v>
      </c>
      <c r="AA23" s="288">
        <v>7</v>
      </c>
      <c r="AB23" s="278" t="s">
        <v>145</v>
      </c>
      <c r="AC23" s="350" t="s">
        <v>145</v>
      </c>
      <c r="AD23" s="276">
        <v>5</v>
      </c>
      <c r="AE23" s="292">
        <v>27655</v>
      </c>
      <c r="AF23" s="292"/>
      <c r="AG23" s="292"/>
      <c r="AH23" s="292">
        <v>160656</v>
      </c>
      <c r="AI23" s="292"/>
      <c r="AJ23" s="293">
        <f t="shared" si="8"/>
        <v>188311</v>
      </c>
      <c r="AK23" s="294">
        <f t="shared" si="0"/>
        <v>31.260126162018594</v>
      </c>
      <c r="AL23" s="292">
        <v>2179</v>
      </c>
      <c r="AM23" s="292">
        <v>210153</v>
      </c>
      <c r="AN23" s="295">
        <f t="shared" si="1"/>
        <v>34.8859561752988</v>
      </c>
      <c r="AO23" s="296">
        <f t="shared" si="5"/>
        <v>0.8960661993880649</v>
      </c>
      <c r="AP23" s="260">
        <v>200327</v>
      </c>
      <c r="AQ23" s="297">
        <f t="shared" si="2"/>
        <v>33.25481407702523</v>
      </c>
      <c r="AR23" s="292">
        <v>18678</v>
      </c>
      <c r="AS23" s="297">
        <f t="shared" si="3"/>
        <v>3.100597609561753</v>
      </c>
      <c r="AT23" s="296">
        <f t="shared" si="6"/>
        <v>0.09323755659496723</v>
      </c>
      <c r="AU23" s="298">
        <v>35350</v>
      </c>
      <c r="AV23" s="266">
        <v>40</v>
      </c>
      <c r="AW23" s="268">
        <v>1</v>
      </c>
      <c r="AX23" s="268">
        <v>3.63</v>
      </c>
      <c r="AY23" s="282">
        <v>96741</v>
      </c>
      <c r="AZ23" s="283">
        <v>46364</v>
      </c>
    </row>
    <row r="24" spans="1:52" ht="12.75">
      <c r="A24" s="28" t="s">
        <v>231</v>
      </c>
      <c r="B24" s="28" t="s">
        <v>239</v>
      </c>
      <c r="C24" s="288">
        <v>12531</v>
      </c>
      <c r="D24" s="288" t="s">
        <v>120</v>
      </c>
      <c r="E24" s="143" t="s">
        <v>269</v>
      </c>
      <c r="F24" s="267"/>
      <c r="G24" s="288">
        <v>13949</v>
      </c>
      <c r="H24" s="288">
        <v>7735</v>
      </c>
      <c r="I24" s="288">
        <v>24028</v>
      </c>
      <c r="J24" s="266">
        <f t="shared" si="7"/>
        <v>1.9174846380975181</v>
      </c>
      <c r="K24" s="288">
        <v>1876</v>
      </c>
      <c r="L24" s="289">
        <v>121</v>
      </c>
      <c r="M24" s="289">
        <v>192</v>
      </c>
      <c r="N24" s="289">
        <v>3107</v>
      </c>
      <c r="O24" s="289">
        <v>3931</v>
      </c>
      <c r="P24" s="288">
        <v>28963</v>
      </c>
      <c r="Q24" s="288">
        <v>3581</v>
      </c>
      <c r="R24" s="288">
        <v>435</v>
      </c>
      <c r="S24" s="290">
        <v>46994</v>
      </c>
      <c r="T24" s="291">
        <f t="shared" si="4"/>
        <v>3.7502194557497406</v>
      </c>
      <c r="U24" s="288">
        <v>7724</v>
      </c>
      <c r="V24" s="288">
        <v>6484</v>
      </c>
      <c r="W24" s="143">
        <v>20125</v>
      </c>
      <c r="X24" s="288">
        <v>3775</v>
      </c>
      <c r="Y24" s="266">
        <v>38</v>
      </c>
      <c r="Z24" s="288">
        <v>3820</v>
      </c>
      <c r="AA24" s="288">
        <v>7</v>
      </c>
      <c r="AB24" s="278" t="s">
        <v>145</v>
      </c>
      <c r="AC24" s="278" t="s">
        <v>146</v>
      </c>
      <c r="AD24" s="276">
        <v>8</v>
      </c>
      <c r="AE24" s="165" t="s">
        <v>193</v>
      </c>
      <c r="AF24" s="292">
        <v>36050</v>
      </c>
      <c r="AG24" s="292">
        <v>27000</v>
      </c>
      <c r="AH24" s="292">
        <v>95000</v>
      </c>
      <c r="AI24" s="292"/>
      <c r="AJ24" s="293">
        <f t="shared" si="8"/>
        <v>158050</v>
      </c>
      <c r="AK24" s="294">
        <f t="shared" si="0"/>
        <v>12.612720453275875</v>
      </c>
      <c r="AL24" s="292">
        <v>5592</v>
      </c>
      <c r="AM24" s="292">
        <v>191520</v>
      </c>
      <c r="AN24" s="295">
        <f t="shared" si="1"/>
        <v>15.28369643284654</v>
      </c>
      <c r="AO24" s="296">
        <f t="shared" si="5"/>
        <v>0.8252401837928154</v>
      </c>
      <c r="AP24" s="260">
        <v>164424</v>
      </c>
      <c r="AQ24" s="297">
        <f t="shared" si="2"/>
        <v>13.121378980129279</v>
      </c>
      <c r="AR24" s="292">
        <v>27906</v>
      </c>
      <c r="AS24" s="297">
        <f t="shared" si="3"/>
        <v>2.2269571462772326</v>
      </c>
      <c r="AT24" s="296">
        <f t="shared" si="6"/>
        <v>0.16971974894176034</v>
      </c>
      <c r="AU24" s="298">
        <v>36050</v>
      </c>
      <c r="AV24" s="266">
        <v>35</v>
      </c>
      <c r="AW24" s="268">
        <v>1</v>
      </c>
      <c r="AX24" s="268">
        <v>2.08</v>
      </c>
      <c r="AY24" s="282">
        <v>73039</v>
      </c>
      <c r="AZ24" s="283">
        <v>9157</v>
      </c>
    </row>
    <row r="25" spans="1:52" ht="12.75">
      <c r="A25" s="28" t="s">
        <v>240</v>
      </c>
      <c r="B25" s="28" t="s">
        <v>241</v>
      </c>
      <c r="C25" s="288">
        <v>602</v>
      </c>
      <c r="D25" s="143" t="s">
        <v>121</v>
      </c>
      <c r="E25" s="143" t="s">
        <v>123</v>
      </c>
      <c r="F25" s="267"/>
      <c r="G25" s="288">
        <v>7457</v>
      </c>
      <c r="H25" s="288">
        <v>4284</v>
      </c>
      <c r="I25" s="288">
        <v>13096</v>
      </c>
      <c r="J25" s="266">
        <f t="shared" si="7"/>
        <v>21.754152823920265</v>
      </c>
      <c r="K25" s="288">
        <v>749</v>
      </c>
      <c r="L25" s="289">
        <v>67</v>
      </c>
      <c r="M25" s="289">
        <v>93</v>
      </c>
      <c r="N25" s="289">
        <v>683</v>
      </c>
      <c r="O25" s="289">
        <v>1619</v>
      </c>
      <c r="P25" s="288">
        <v>6163</v>
      </c>
      <c r="Q25" s="288">
        <v>511</v>
      </c>
      <c r="R25" s="288">
        <v>273</v>
      </c>
      <c r="S25" s="290">
        <v>8016</v>
      </c>
      <c r="T25" s="291">
        <f t="shared" si="4"/>
        <v>13.315614617940199</v>
      </c>
      <c r="U25" s="288">
        <v>1307</v>
      </c>
      <c r="V25" s="288">
        <v>2219</v>
      </c>
      <c r="W25" s="143">
        <v>7613</v>
      </c>
      <c r="X25" s="288">
        <v>1267</v>
      </c>
      <c r="Y25" s="266">
        <v>21.5</v>
      </c>
      <c r="Z25" s="288">
        <v>1300</v>
      </c>
      <c r="AA25" s="288">
        <v>6</v>
      </c>
      <c r="AB25" s="350" t="s">
        <v>145</v>
      </c>
      <c r="AC25" s="350" t="s">
        <v>145</v>
      </c>
      <c r="AD25" s="276">
        <v>5</v>
      </c>
      <c r="AE25" s="165">
        <v>8181</v>
      </c>
      <c r="AF25" s="292">
        <v>1400</v>
      </c>
      <c r="AG25" s="292">
        <v>2000</v>
      </c>
      <c r="AH25" s="292">
        <v>15750</v>
      </c>
      <c r="AI25" s="292"/>
      <c r="AJ25" s="293">
        <f t="shared" si="8"/>
        <v>27331</v>
      </c>
      <c r="AK25" s="294">
        <f t="shared" si="0"/>
        <v>45.40033222591362</v>
      </c>
      <c r="AL25" s="292">
        <v>11499</v>
      </c>
      <c r="AM25" s="292">
        <v>70246</v>
      </c>
      <c r="AN25" s="295">
        <f t="shared" si="1"/>
        <v>116.68770764119601</v>
      </c>
      <c r="AO25" s="296">
        <f t="shared" si="5"/>
        <v>0.38907553455001</v>
      </c>
      <c r="AP25" s="260">
        <v>46268</v>
      </c>
      <c r="AQ25" s="297">
        <f t="shared" si="2"/>
        <v>76.85714285714286</v>
      </c>
      <c r="AR25" s="292">
        <v>5100</v>
      </c>
      <c r="AS25" s="297">
        <f t="shared" si="3"/>
        <v>8.471760797342192</v>
      </c>
      <c r="AT25" s="296">
        <f t="shared" si="6"/>
        <v>0.11022737096913633</v>
      </c>
      <c r="AU25" s="298">
        <v>15600</v>
      </c>
      <c r="AV25" s="266">
        <v>24</v>
      </c>
      <c r="AW25" s="268">
        <v>1</v>
      </c>
      <c r="AX25" s="268">
        <v>1</v>
      </c>
      <c r="AY25" s="282">
        <v>15600</v>
      </c>
      <c r="AZ25" s="283">
        <v>1193</v>
      </c>
    </row>
    <row r="26" spans="1:52" ht="12.75">
      <c r="A26" s="28" t="s">
        <v>234</v>
      </c>
      <c r="B26" s="28" t="s">
        <v>242</v>
      </c>
      <c r="C26" s="288">
        <v>101564</v>
      </c>
      <c r="D26" s="288" t="s">
        <v>121</v>
      </c>
      <c r="E26" s="143" t="s">
        <v>69</v>
      </c>
      <c r="F26" s="267"/>
      <c r="G26" s="288">
        <v>127786</v>
      </c>
      <c r="H26" s="288">
        <v>65316</v>
      </c>
      <c r="I26" s="288">
        <v>230797</v>
      </c>
      <c r="J26" s="266">
        <f t="shared" si="7"/>
        <v>2.2724292071994014</v>
      </c>
      <c r="K26" s="288">
        <v>17527</v>
      </c>
      <c r="L26" s="289">
        <v>353</v>
      </c>
      <c r="M26" s="289">
        <v>671</v>
      </c>
      <c r="N26" s="289">
        <v>6883</v>
      </c>
      <c r="O26" s="289">
        <v>12573</v>
      </c>
      <c r="P26" s="288">
        <v>412397</v>
      </c>
      <c r="Q26" s="288">
        <v>37515</v>
      </c>
      <c r="R26" s="288">
        <v>4520</v>
      </c>
      <c r="S26" s="290">
        <v>719624</v>
      </c>
      <c r="T26" s="291">
        <f t="shared" si="4"/>
        <v>7.0854239691229175</v>
      </c>
      <c r="U26" s="288">
        <v>27094</v>
      </c>
      <c r="V26" s="288">
        <v>38404</v>
      </c>
      <c r="W26" s="143">
        <v>345586</v>
      </c>
      <c r="X26" s="288">
        <v>76589</v>
      </c>
      <c r="Y26" s="266">
        <v>55</v>
      </c>
      <c r="Z26" s="288">
        <v>60888</v>
      </c>
      <c r="AA26" s="288">
        <v>34</v>
      </c>
      <c r="AB26" s="278" t="s">
        <v>145</v>
      </c>
      <c r="AC26" s="278" t="s">
        <v>145</v>
      </c>
      <c r="AD26" s="276">
        <v>15</v>
      </c>
      <c r="AE26" s="292">
        <v>2473576</v>
      </c>
      <c r="AF26" s="292">
        <v>20000</v>
      </c>
      <c r="AG26" s="292">
        <v>14184</v>
      </c>
      <c r="AH26" s="165" t="s">
        <v>193</v>
      </c>
      <c r="AI26" s="292"/>
      <c r="AJ26" s="293">
        <f t="shared" si="8"/>
        <v>2507760</v>
      </c>
      <c r="AK26" s="294">
        <f t="shared" si="0"/>
        <v>24.691426095860738</v>
      </c>
      <c r="AL26" s="292">
        <v>109310</v>
      </c>
      <c r="AM26" s="292">
        <v>3143041</v>
      </c>
      <c r="AN26" s="295">
        <f t="shared" si="1"/>
        <v>30.9464081761254</v>
      </c>
      <c r="AO26" s="296">
        <f t="shared" si="5"/>
        <v>0.7978769605614435</v>
      </c>
      <c r="AP26" s="260">
        <v>3306391</v>
      </c>
      <c r="AQ26" s="297">
        <f t="shared" si="2"/>
        <v>32.554753652869124</v>
      </c>
      <c r="AR26" s="292">
        <v>245189</v>
      </c>
      <c r="AS26" s="297">
        <f t="shared" si="3"/>
        <v>2.414132960497814</v>
      </c>
      <c r="AT26" s="296">
        <f t="shared" si="6"/>
        <v>0.07415608135879877</v>
      </c>
      <c r="AU26" s="298">
        <v>97099</v>
      </c>
      <c r="AV26" s="266">
        <v>35</v>
      </c>
      <c r="AW26" s="268">
        <v>1</v>
      </c>
      <c r="AX26" s="268">
        <v>40.76</v>
      </c>
      <c r="AY26" s="282">
        <v>1686350</v>
      </c>
      <c r="AZ26" s="283">
        <v>932058</v>
      </c>
    </row>
    <row r="27" spans="1:52" ht="12.75">
      <c r="A27" s="28" t="s">
        <v>234</v>
      </c>
      <c r="B27" s="28" t="s">
        <v>243</v>
      </c>
      <c r="C27" s="265">
        <v>7354</v>
      </c>
      <c r="D27" s="288" t="s">
        <v>121</v>
      </c>
      <c r="E27" s="143" t="s">
        <v>269</v>
      </c>
      <c r="F27" s="267"/>
      <c r="G27" s="288">
        <v>8008</v>
      </c>
      <c r="H27" s="288">
        <v>6283</v>
      </c>
      <c r="I27" s="288">
        <v>16638</v>
      </c>
      <c r="J27" s="266">
        <f t="shared" si="7"/>
        <v>2.2624422083220015</v>
      </c>
      <c r="K27" s="288">
        <v>1674</v>
      </c>
      <c r="L27" s="289">
        <v>75</v>
      </c>
      <c r="M27" s="289">
        <v>264</v>
      </c>
      <c r="N27" s="289">
        <v>3225</v>
      </c>
      <c r="O27" s="289">
        <v>6305</v>
      </c>
      <c r="P27" s="288">
        <v>30000</v>
      </c>
      <c r="Q27" s="288">
        <v>3039</v>
      </c>
      <c r="R27" s="288">
        <v>525</v>
      </c>
      <c r="S27" s="290">
        <v>60001</v>
      </c>
      <c r="T27" s="291">
        <f t="shared" si="4"/>
        <v>8.158961109600218</v>
      </c>
      <c r="U27" s="288">
        <v>7236</v>
      </c>
      <c r="V27" s="288">
        <v>4117</v>
      </c>
      <c r="W27" s="143">
        <v>15000</v>
      </c>
      <c r="X27" s="288">
        <v>8800</v>
      </c>
      <c r="Y27" s="266">
        <v>40</v>
      </c>
      <c r="Z27" s="288">
        <v>4200</v>
      </c>
      <c r="AA27" s="288">
        <v>4</v>
      </c>
      <c r="AB27" s="278" t="s">
        <v>145</v>
      </c>
      <c r="AC27" s="278" t="s">
        <v>145</v>
      </c>
      <c r="AD27" s="276">
        <v>9</v>
      </c>
      <c r="AE27" s="292">
        <v>27500</v>
      </c>
      <c r="AF27" s="165" t="s">
        <v>193</v>
      </c>
      <c r="AG27" s="292"/>
      <c r="AH27" s="292">
        <v>105310</v>
      </c>
      <c r="AI27" s="292"/>
      <c r="AJ27" s="293">
        <f t="shared" si="8"/>
        <v>132810</v>
      </c>
      <c r="AK27" s="294">
        <f t="shared" si="0"/>
        <v>18.059559423443023</v>
      </c>
      <c r="AL27" s="292">
        <v>12173</v>
      </c>
      <c r="AM27" s="292">
        <v>152997</v>
      </c>
      <c r="AN27" s="295">
        <f t="shared" si="1"/>
        <v>20.804596138156107</v>
      </c>
      <c r="AO27" s="296">
        <f t="shared" si="5"/>
        <v>0.8680562363967921</v>
      </c>
      <c r="AP27" s="260">
        <v>142997</v>
      </c>
      <c r="AQ27" s="297">
        <f t="shared" si="2"/>
        <v>19.444791949959207</v>
      </c>
      <c r="AR27" s="292">
        <v>16615</v>
      </c>
      <c r="AS27" s="297">
        <f t="shared" si="3"/>
        <v>2.259314658689149</v>
      </c>
      <c r="AT27" s="296">
        <f t="shared" si="6"/>
        <v>0.11619124876745666</v>
      </c>
      <c r="AU27" s="298">
        <v>41500</v>
      </c>
      <c r="AV27" s="266">
        <v>32</v>
      </c>
      <c r="AW27" s="268">
        <v>1</v>
      </c>
      <c r="AX27" s="268">
        <v>2.5</v>
      </c>
      <c r="AY27" s="282">
        <v>76920</v>
      </c>
      <c r="AZ27" s="283">
        <v>19494</v>
      </c>
    </row>
    <row r="28" spans="1:52" ht="12.75">
      <c r="A28" s="28" t="s">
        <v>240</v>
      </c>
      <c r="B28" s="28" t="s">
        <v>244</v>
      </c>
      <c r="C28" s="288">
        <v>1550</v>
      </c>
      <c r="D28" s="143" t="s">
        <v>120</v>
      </c>
      <c r="E28" s="288" t="s">
        <v>97</v>
      </c>
      <c r="F28" s="267"/>
      <c r="G28" s="288">
        <v>3370</v>
      </c>
      <c r="H28" s="288">
        <v>2293</v>
      </c>
      <c r="I28" s="288">
        <v>6784</v>
      </c>
      <c r="J28" s="266">
        <f t="shared" si="7"/>
        <v>4.376774193548387</v>
      </c>
      <c r="K28" s="288">
        <v>323</v>
      </c>
      <c r="L28" s="289">
        <v>37</v>
      </c>
      <c r="M28" s="289">
        <v>60</v>
      </c>
      <c r="N28" s="289">
        <v>270</v>
      </c>
      <c r="O28" s="289">
        <v>508</v>
      </c>
      <c r="P28" s="288">
        <v>5234</v>
      </c>
      <c r="Q28" s="288">
        <v>457</v>
      </c>
      <c r="R28" s="288">
        <v>112</v>
      </c>
      <c r="S28" s="290">
        <v>10914</v>
      </c>
      <c r="T28" s="291">
        <f t="shared" si="4"/>
        <v>7.041290322580645</v>
      </c>
      <c r="U28" s="288">
        <v>1793</v>
      </c>
      <c r="V28" s="288">
        <v>2264</v>
      </c>
      <c r="W28" s="143">
        <v>898</v>
      </c>
      <c r="X28" s="288">
        <v>3120</v>
      </c>
      <c r="Y28" s="266">
        <v>20</v>
      </c>
      <c r="Z28" s="288">
        <v>651</v>
      </c>
      <c r="AA28" s="288">
        <v>7</v>
      </c>
      <c r="AB28" s="278" t="s">
        <v>145</v>
      </c>
      <c r="AC28" s="350" t="s">
        <v>146</v>
      </c>
      <c r="AD28" s="276">
        <v>7</v>
      </c>
      <c r="AE28" s="292">
        <v>8181</v>
      </c>
      <c r="AF28" s="165" t="s">
        <v>193</v>
      </c>
      <c r="AG28" s="292">
        <v>450</v>
      </c>
      <c r="AH28" s="292">
        <v>15000</v>
      </c>
      <c r="AI28" s="292"/>
      <c r="AJ28" s="293">
        <f t="shared" si="8"/>
        <v>23631</v>
      </c>
      <c r="AK28" s="294">
        <f t="shared" si="0"/>
        <v>15.245806451612903</v>
      </c>
      <c r="AL28" s="292">
        <v>12089</v>
      </c>
      <c r="AM28" s="292">
        <v>42557</v>
      </c>
      <c r="AN28" s="295">
        <f t="shared" si="1"/>
        <v>27.456129032258065</v>
      </c>
      <c r="AO28" s="296">
        <f t="shared" si="5"/>
        <v>0.555278802547172</v>
      </c>
      <c r="AP28" s="260">
        <v>42949</v>
      </c>
      <c r="AQ28" s="297">
        <f t="shared" si="2"/>
        <v>27.709032258064518</v>
      </c>
      <c r="AR28" s="292">
        <v>5727</v>
      </c>
      <c r="AS28" s="297">
        <f t="shared" si="3"/>
        <v>3.6948387096774193</v>
      </c>
      <c r="AT28" s="296">
        <f t="shared" si="6"/>
        <v>0.13334419893361896</v>
      </c>
      <c r="AU28" s="298">
        <v>12480</v>
      </c>
      <c r="AV28" s="266">
        <v>40</v>
      </c>
      <c r="AW28" s="268">
        <v>0.5</v>
      </c>
      <c r="AX28" s="268">
        <v>0.5</v>
      </c>
      <c r="AY28" s="282">
        <v>13179</v>
      </c>
      <c r="AZ28" s="283">
        <v>1742</v>
      </c>
    </row>
    <row r="29" spans="1:52" ht="12.75">
      <c r="A29" s="28" t="s">
        <v>231</v>
      </c>
      <c r="B29" s="28" t="s">
        <v>245</v>
      </c>
      <c r="C29" s="265">
        <v>919</v>
      </c>
      <c r="D29" s="288" t="s">
        <v>120</v>
      </c>
      <c r="E29" s="288" t="s">
        <v>123</v>
      </c>
      <c r="F29" s="267"/>
      <c r="G29" s="288">
        <v>8758</v>
      </c>
      <c r="H29" s="288">
        <v>5733</v>
      </c>
      <c r="I29" s="288">
        <v>15689</v>
      </c>
      <c r="J29" s="266">
        <f t="shared" si="7"/>
        <v>17.07181719260065</v>
      </c>
      <c r="K29" s="288">
        <v>754</v>
      </c>
      <c r="L29" s="289">
        <v>38</v>
      </c>
      <c r="M29" s="289">
        <v>108</v>
      </c>
      <c r="N29" s="289">
        <v>834</v>
      </c>
      <c r="O29" s="289">
        <v>1267</v>
      </c>
      <c r="P29" s="288">
        <v>10547</v>
      </c>
      <c r="Q29" s="288">
        <v>1215</v>
      </c>
      <c r="R29" s="288">
        <v>206</v>
      </c>
      <c r="S29" s="290">
        <v>16079</v>
      </c>
      <c r="T29" s="291">
        <f t="shared" si="4"/>
        <v>17.4961915125136</v>
      </c>
      <c r="U29" s="288">
        <v>3132</v>
      </c>
      <c r="V29" s="288">
        <v>3170</v>
      </c>
      <c r="W29" s="143">
        <v>3107</v>
      </c>
      <c r="X29" s="288">
        <v>5898</v>
      </c>
      <c r="Y29" s="266">
        <v>30</v>
      </c>
      <c r="Z29" s="288">
        <v>3052</v>
      </c>
      <c r="AA29" s="288">
        <v>7</v>
      </c>
      <c r="AB29" s="278" t="s">
        <v>145</v>
      </c>
      <c r="AC29" s="278" t="s">
        <v>145</v>
      </c>
      <c r="AD29" s="276">
        <v>9</v>
      </c>
      <c r="AE29" s="165" t="s">
        <v>193</v>
      </c>
      <c r="AF29" s="165" t="s">
        <v>193</v>
      </c>
      <c r="AG29" s="165" t="s">
        <v>193</v>
      </c>
      <c r="AH29" s="292">
        <v>52000</v>
      </c>
      <c r="AI29" s="292"/>
      <c r="AJ29" s="293">
        <f t="shared" si="8"/>
        <v>52000</v>
      </c>
      <c r="AK29" s="294">
        <f>AJ29/C29</f>
        <v>56.58324265505985</v>
      </c>
      <c r="AL29" s="292">
        <v>23319</v>
      </c>
      <c r="AM29" s="292">
        <v>91763</v>
      </c>
      <c r="AN29" s="295">
        <f t="shared" si="1"/>
        <v>99.85092491838955</v>
      </c>
      <c r="AO29" s="296">
        <f t="shared" si="5"/>
        <v>0.5666772010505323</v>
      </c>
      <c r="AP29" s="260">
        <v>79626</v>
      </c>
      <c r="AQ29" s="297">
        <f t="shared" si="2"/>
        <v>86.64417845484222</v>
      </c>
      <c r="AR29" s="292">
        <v>5323</v>
      </c>
      <c r="AS29" s="297">
        <f t="shared" si="3"/>
        <v>5.792165397170838</v>
      </c>
      <c r="AT29" s="296">
        <f t="shared" si="6"/>
        <v>0.06685002386155275</v>
      </c>
      <c r="AU29" s="298">
        <v>18202</v>
      </c>
      <c r="AV29" s="266">
        <v>28</v>
      </c>
      <c r="AW29" s="268">
        <v>1</v>
      </c>
      <c r="AX29" s="268">
        <v>3</v>
      </c>
      <c r="AY29" s="282">
        <v>28423</v>
      </c>
      <c r="AZ29" s="283">
        <v>2635</v>
      </c>
    </row>
    <row r="30" spans="1:52" ht="12.75">
      <c r="A30" s="28" t="s">
        <v>231</v>
      </c>
      <c r="B30" s="28" t="s">
        <v>246</v>
      </c>
      <c r="C30" s="288">
        <v>1053</v>
      </c>
      <c r="D30" s="143" t="s">
        <v>121</v>
      </c>
      <c r="E30" s="288" t="s">
        <v>123</v>
      </c>
      <c r="F30" s="267"/>
      <c r="G30" s="288">
        <v>8093</v>
      </c>
      <c r="H30" s="288">
        <v>5364</v>
      </c>
      <c r="I30" s="288">
        <v>14547</v>
      </c>
      <c r="J30" s="266">
        <f t="shared" si="7"/>
        <v>13.814814814814815</v>
      </c>
      <c r="K30" s="288">
        <v>631</v>
      </c>
      <c r="L30" s="289">
        <v>125</v>
      </c>
      <c r="M30" s="289">
        <v>145</v>
      </c>
      <c r="N30" s="289">
        <v>2154</v>
      </c>
      <c r="O30" s="289">
        <v>2196</v>
      </c>
      <c r="P30" s="288">
        <v>13468</v>
      </c>
      <c r="Q30" s="288">
        <v>733</v>
      </c>
      <c r="R30" s="288">
        <v>407</v>
      </c>
      <c r="S30" s="290">
        <v>16003</v>
      </c>
      <c r="T30" s="291">
        <f t="shared" si="4"/>
        <v>15.197530864197532</v>
      </c>
      <c r="U30" s="288">
        <v>2746</v>
      </c>
      <c r="V30" s="288">
        <v>2763</v>
      </c>
      <c r="W30" s="143">
        <v>1753</v>
      </c>
      <c r="X30" s="288">
        <v>3959</v>
      </c>
      <c r="Y30" s="266">
        <v>28</v>
      </c>
      <c r="Z30" s="288">
        <v>2169</v>
      </c>
      <c r="AA30" s="288">
        <v>6</v>
      </c>
      <c r="AB30" s="278" t="s">
        <v>145</v>
      </c>
      <c r="AC30" s="350" t="s">
        <v>146</v>
      </c>
      <c r="AD30" s="276">
        <v>5</v>
      </c>
      <c r="AE30" s="165" t="s">
        <v>193</v>
      </c>
      <c r="AF30" s="292">
        <v>24322</v>
      </c>
      <c r="AG30" s="292">
        <v>11249</v>
      </c>
      <c r="AH30" s="165">
        <v>25000</v>
      </c>
      <c r="AI30" s="292"/>
      <c r="AJ30" s="293">
        <f t="shared" si="8"/>
        <v>60571</v>
      </c>
      <c r="AK30" s="294">
        <f t="shared" si="0"/>
        <v>57.522317188983855</v>
      </c>
      <c r="AL30" s="292">
        <v>3498</v>
      </c>
      <c r="AM30" s="292">
        <v>83007</v>
      </c>
      <c r="AN30" s="295">
        <f t="shared" si="1"/>
        <v>78.82905982905983</v>
      </c>
      <c r="AO30" s="296">
        <f t="shared" si="5"/>
        <v>0.729709542568699</v>
      </c>
      <c r="AP30" s="260">
        <v>76204</v>
      </c>
      <c r="AQ30" s="297">
        <f t="shared" si="2"/>
        <v>72.3684710351377</v>
      </c>
      <c r="AR30" s="292">
        <v>9240</v>
      </c>
      <c r="AS30" s="297">
        <f t="shared" si="3"/>
        <v>8.774928774928775</v>
      </c>
      <c r="AT30" s="296">
        <f t="shared" si="6"/>
        <v>0.12125347750774237</v>
      </c>
      <c r="AU30" s="298">
        <v>21309</v>
      </c>
      <c r="AV30" s="266">
        <v>30</v>
      </c>
      <c r="AW30" s="268">
        <v>1</v>
      </c>
      <c r="AX30" s="268">
        <v>2.12</v>
      </c>
      <c r="AY30" s="282">
        <v>42217</v>
      </c>
      <c r="AZ30" s="283">
        <v>4914</v>
      </c>
    </row>
    <row r="31" spans="1:52" ht="12.75">
      <c r="A31" s="28" t="s">
        <v>225</v>
      </c>
      <c r="B31" s="28" t="s">
        <v>247</v>
      </c>
      <c r="C31" s="265">
        <v>1282</v>
      </c>
      <c r="D31" s="288" t="s">
        <v>120</v>
      </c>
      <c r="E31" s="288" t="s">
        <v>123</v>
      </c>
      <c r="F31" s="267"/>
      <c r="G31" s="288">
        <v>8330</v>
      </c>
      <c r="H31" s="288">
        <v>5886</v>
      </c>
      <c r="I31" s="288">
        <v>15874</v>
      </c>
      <c r="J31" s="266">
        <f t="shared" si="7"/>
        <v>12.382215288611544</v>
      </c>
      <c r="K31" s="288">
        <v>1049</v>
      </c>
      <c r="L31" s="289">
        <v>68</v>
      </c>
      <c r="M31" s="289">
        <v>111</v>
      </c>
      <c r="N31" s="289">
        <v>1040</v>
      </c>
      <c r="O31" s="289">
        <v>1341</v>
      </c>
      <c r="P31" s="288">
        <v>41005</v>
      </c>
      <c r="Q31" s="288">
        <v>559</v>
      </c>
      <c r="R31" s="288">
        <v>1666</v>
      </c>
      <c r="S31" s="290">
        <v>19010</v>
      </c>
      <c r="T31" s="291">
        <f t="shared" si="4"/>
        <v>14.82839313572543</v>
      </c>
      <c r="U31" s="288">
        <v>5025</v>
      </c>
      <c r="V31" s="288">
        <v>2650</v>
      </c>
      <c r="W31" s="143">
        <v>14758</v>
      </c>
      <c r="X31" s="288">
        <v>11455</v>
      </c>
      <c r="Y31" s="166">
        <v>30</v>
      </c>
      <c r="Z31" s="288">
        <v>4500</v>
      </c>
      <c r="AA31" s="288">
        <v>7</v>
      </c>
      <c r="AB31" s="278" t="s">
        <v>145</v>
      </c>
      <c r="AC31" s="278" t="s">
        <v>145</v>
      </c>
      <c r="AD31" s="276">
        <v>10</v>
      </c>
      <c r="AE31" s="292">
        <v>6000</v>
      </c>
      <c r="AF31" s="292">
        <v>2300</v>
      </c>
      <c r="AG31" s="292">
        <v>3000</v>
      </c>
      <c r="AH31" s="292">
        <v>25000</v>
      </c>
      <c r="AI31" s="292"/>
      <c r="AJ31" s="293">
        <f t="shared" si="8"/>
        <v>36300</v>
      </c>
      <c r="AK31" s="294">
        <f t="shared" si="0"/>
        <v>28.31513260530421</v>
      </c>
      <c r="AL31" s="292">
        <v>1499</v>
      </c>
      <c r="AM31" s="292">
        <v>78836</v>
      </c>
      <c r="AN31" s="295">
        <f t="shared" si="1"/>
        <v>61.494539781591264</v>
      </c>
      <c r="AO31" s="296">
        <f t="shared" si="5"/>
        <v>0.4604495408189152</v>
      </c>
      <c r="AP31" s="260">
        <v>88208</v>
      </c>
      <c r="AQ31" s="297">
        <f t="shared" si="2"/>
        <v>68.80499219968799</v>
      </c>
      <c r="AR31" s="292">
        <v>11545</v>
      </c>
      <c r="AS31" s="297">
        <f t="shared" si="3"/>
        <v>9.005460218408736</v>
      </c>
      <c r="AT31" s="296">
        <f t="shared" si="6"/>
        <v>0.1308838200616724</v>
      </c>
      <c r="AU31" s="298">
        <v>20867</v>
      </c>
      <c r="AV31" s="266">
        <v>30</v>
      </c>
      <c r="AW31" s="268">
        <v>0.9</v>
      </c>
      <c r="AX31" s="268">
        <v>2</v>
      </c>
      <c r="AY31" s="282">
        <v>38185</v>
      </c>
      <c r="AZ31" s="283">
        <v>2921</v>
      </c>
    </row>
    <row r="32" spans="1:52" ht="12.75">
      <c r="A32" s="28" t="s">
        <v>223</v>
      </c>
      <c r="B32" s="28" t="s">
        <v>248</v>
      </c>
      <c r="C32" s="288">
        <v>997</v>
      </c>
      <c r="D32" s="288" t="s">
        <v>121</v>
      </c>
      <c r="E32" s="143" t="s">
        <v>123</v>
      </c>
      <c r="F32" s="267"/>
      <c r="G32" s="288">
        <v>8254</v>
      </c>
      <c r="H32" s="288">
        <v>4008</v>
      </c>
      <c r="I32" s="288">
        <v>13613</v>
      </c>
      <c r="J32" s="266">
        <f t="shared" si="7"/>
        <v>13.65396188565697</v>
      </c>
      <c r="K32" s="288">
        <v>828</v>
      </c>
      <c r="L32" s="289">
        <v>25</v>
      </c>
      <c r="M32" s="289">
        <v>74</v>
      </c>
      <c r="N32" s="289">
        <v>424</v>
      </c>
      <c r="O32" s="289">
        <v>799</v>
      </c>
      <c r="P32" s="288">
        <v>7800</v>
      </c>
      <c r="Q32" s="288">
        <v>1175</v>
      </c>
      <c r="R32" s="288">
        <v>368</v>
      </c>
      <c r="S32" s="290">
        <v>12578</v>
      </c>
      <c r="T32" s="291">
        <f t="shared" si="4"/>
        <v>12.615847542627884</v>
      </c>
      <c r="U32" s="288">
        <v>2242</v>
      </c>
      <c r="V32" s="288">
        <v>1991</v>
      </c>
      <c r="W32" s="143">
        <v>1592</v>
      </c>
      <c r="X32" s="288">
        <v>1029</v>
      </c>
      <c r="Y32" s="266">
        <v>24</v>
      </c>
      <c r="Z32" s="288">
        <v>1830</v>
      </c>
      <c r="AA32" s="288">
        <v>3</v>
      </c>
      <c r="AB32" s="350" t="s">
        <v>146</v>
      </c>
      <c r="AC32" s="278" t="s">
        <v>146</v>
      </c>
      <c r="AD32" s="276">
        <v>5</v>
      </c>
      <c r="AE32" s="292">
        <v>8971</v>
      </c>
      <c r="AF32" s="292">
        <v>10000</v>
      </c>
      <c r="AG32" s="292">
        <v>9000</v>
      </c>
      <c r="AH32" s="165" t="s">
        <v>193</v>
      </c>
      <c r="AI32" s="292"/>
      <c r="AJ32" s="293">
        <f t="shared" si="8"/>
        <v>27971</v>
      </c>
      <c r="AK32" s="294">
        <f t="shared" si="0"/>
        <v>28.05516549648947</v>
      </c>
      <c r="AL32" s="292">
        <v>3832</v>
      </c>
      <c r="AM32" s="292">
        <v>35671</v>
      </c>
      <c r="AN32" s="295">
        <f t="shared" si="1"/>
        <v>35.778335005015045</v>
      </c>
      <c r="AO32" s="296">
        <f t="shared" si="5"/>
        <v>0.7841383757113621</v>
      </c>
      <c r="AP32" s="260">
        <v>51968</v>
      </c>
      <c r="AQ32" s="297">
        <f t="shared" si="2"/>
        <v>52.124373119358076</v>
      </c>
      <c r="AR32" s="292">
        <v>6638</v>
      </c>
      <c r="AS32" s="297">
        <f t="shared" si="3"/>
        <v>6.657973921765296</v>
      </c>
      <c r="AT32" s="296">
        <f t="shared" si="6"/>
        <v>0.12773245073891626</v>
      </c>
      <c r="AU32" s="298">
        <v>11520</v>
      </c>
      <c r="AV32" s="266">
        <v>24</v>
      </c>
      <c r="AW32" s="268">
        <v>1</v>
      </c>
      <c r="AX32" s="268">
        <v>1.7</v>
      </c>
      <c r="AY32" s="282">
        <v>19263</v>
      </c>
      <c r="AZ32" s="283">
        <v>2397</v>
      </c>
    </row>
    <row r="33" spans="1:52" ht="12.75">
      <c r="A33" s="28" t="s">
        <v>234</v>
      </c>
      <c r="B33" s="28" t="s">
        <v>250</v>
      </c>
      <c r="C33" s="288">
        <v>759</v>
      </c>
      <c r="D33" s="288" t="s">
        <v>120</v>
      </c>
      <c r="E33" s="288" t="s">
        <v>123</v>
      </c>
      <c r="F33" s="267"/>
      <c r="G33" s="288">
        <v>7389</v>
      </c>
      <c r="H33" s="288">
        <v>5485</v>
      </c>
      <c r="I33" s="288">
        <v>13948</v>
      </c>
      <c r="J33" s="266">
        <f t="shared" si="7"/>
        <v>18.3768115942029</v>
      </c>
      <c r="K33" s="288">
        <v>1234</v>
      </c>
      <c r="L33" s="289">
        <v>52</v>
      </c>
      <c r="M33" s="289">
        <v>107</v>
      </c>
      <c r="N33" s="289">
        <v>1458</v>
      </c>
      <c r="O33" s="289">
        <v>2041</v>
      </c>
      <c r="P33" s="288">
        <v>18299</v>
      </c>
      <c r="Q33" s="288">
        <v>2372</v>
      </c>
      <c r="R33" s="288">
        <v>78</v>
      </c>
      <c r="S33" s="290">
        <v>27250</v>
      </c>
      <c r="T33" s="291">
        <f t="shared" si="4"/>
        <v>35.90250329380764</v>
      </c>
      <c r="U33" s="288">
        <v>4425</v>
      </c>
      <c r="V33" s="288">
        <v>2657</v>
      </c>
      <c r="W33" s="143">
        <v>12990</v>
      </c>
      <c r="X33" s="288">
        <v>3290</v>
      </c>
      <c r="Y33" s="266">
        <v>28</v>
      </c>
      <c r="Z33" s="288">
        <v>4389</v>
      </c>
      <c r="AA33" s="288">
        <v>6</v>
      </c>
      <c r="AB33" s="278" t="s">
        <v>145</v>
      </c>
      <c r="AC33" s="278" t="s">
        <v>145</v>
      </c>
      <c r="AD33" s="276">
        <v>7</v>
      </c>
      <c r="AE33" s="292">
        <v>27500</v>
      </c>
      <c r="AF33" s="292">
        <v>19000</v>
      </c>
      <c r="AG33" s="165" t="s">
        <v>193</v>
      </c>
      <c r="AH33" s="292">
        <v>33000</v>
      </c>
      <c r="AI33" s="292"/>
      <c r="AJ33" s="293">
        <f t="shared" si="8"/>
        <v>79500</v>
      </c>
      <c r="AK33" s="294">
        <f t="shared" si="0"/>
        <v>104.74308300395256</v>
      </c>
      <c r="AL33" s="292">
        <v>1499</v>
      </c>
      <c r="AM33" s="292">
        <v>104788</v>
      </c>
      <c r="AN33" s="295">
        <f t="shared" si="1"/>
        <v>138.06060606060606</v>
      </c>
      <c r="AO33" s="296">
        <f t="shared" si="5"/>
        <v>0.7586746574035195</v>
      </c>
      <c r="AP33" s="260">
        <v>120783</v>
      </c>
      <c r="AQ33" s="297">
        <f t="shared" si="2"/>
        <v>159.13438735177866</v>
      </c>
      <c r="AR33" s="292">
        <v>16876</v>
      </c>
      <c r="AS33" s="297">
        <f t="shared" si="3"/>
        <v>22.23451910408432</v>
      </c>
      <c r="AT33" s="296">
        <f t="shared" si="6"/>
        <v>0.1397216495698898</v>
      </c>
      <c r="AU33" s="298">
        <v>30947</v>
      </c>
      <c r="AV33" s="266">
        <v>28</v>
      </c>
      <c r="AW33" s="268">
        <v>1</v>
      </c>
      <c r="AX33" s="268">
        <v>2.1</v>
      </c>
      <c r="AY33" s="283">
        <v>62775</v>
      </c>
      <c r="AZ33" s="283">
        <v>5034</v>
      </c>
    </row>
    <row r="34" spans="1:52" ht="12.75">
      <c r="A34" s="28" t="s">
        <v>223</v>
      </c>
      <c r="B34" s="28" t="s">
        <v>251</v>
      </c>
      <c r="C34" s="288">
        <v>2525</v>
      </c>
      <c r="D34" s="288" t="s">
        <v>121</v>
      </c>
      <c r="E34" s="288" t="s">
        <v>97</v>
      </c>
      <c r="F34" s="267"/>
      <c r="G34" s="288">
        <v>7451</v>
      </c>
      <c r="H34" s="288">
        <v>4856</v>
      </c>
      <c r="I34" s="288">
        <v>17230</v>
      </c>
      <c r="J34" s="266">
        <f t="shared" si="7"/>
        <v>6.823762376237624</v>
      </c>
      <c r="K34" s="288">
        <v>659</v>
      </c>
      <c r="L34" s="289">
        <v>46</v>
      </c>
      <c r="M34" s="289">
        <v>144</v>
      </c>
      <c r="N34" s="289">
        <v>485</v>
      </c>
      <c r="O34" s="289">
        <v>1175</v>
      </c>
      <c r="P34" s="288">
        <v>11175</v>
      </c>
      <c r="Q34" s="288">
        <v>544</v>
      </c>
      <c r="R34" s="288">
        <v>403</v>
      </c>
      <c r="S34" s="290">
        <v>10037</v>
      </c>
      <c r="T34" s="291">
        <f t="shared" si="4"/>
        <v>3.975049504950495</v>
      </c>
      <c r="U34" s="288">
        <v>1756</v>
      </c>
      <c r="V34" s="288">
        <v>2352</v>
      </c>
      <c r="W34" s="143">
        <v>1967</v>
      </c>
      <c r="X34" s="288">
        <v>994</v>
      </c>
      <c r="Y34" s="266">
        <v>27</v>
      </c>
      <c r="Z34" s="288">
        <v>1500</v>
      </c>
      <c r="AA34" s="288">
        <v>7</v>
      </c>
      <c r="AB34" s="350" t="s">
        <v>145</v>
      </c>
      <c r="AC34" s="350" t="s">
        <v>145</v>
      </c>
      <c r="AD34" s="276">
        <v>7</v>
      </c>
      <c r="AE34" s="292">
        <v>8971</v>
      </c>
      <c r="AF34" s="292">
        <v>11500</v>
      </c>
      <c r="AG34" s="292"/>
      <c r="AH34" s="292">
        <v>4000</v>
      </c>
      <c r="AI34" s="292"/>
      <c r="AJ34" s="293">
        <f t="shared" si="8"/>
        <v>24471</v>
      </c>
      <c r="AK34" s="294">
        <f t="shared" si="0"/>
        <v>9.691485148514852</v>
      </c>
      <c r="AL34" s="292">
        <v>2820</v>
      </c>
      <c r="AM34" s="292">
        <v>30520</v>
      </c>
      <c r="AN34" s="295">
        <f t="shared" si="1"/>
        <v>12.087128712871287</v>
      </c>
      <c r="AO34" s="296">
        <f t="shared" si="5"/>
        <v>0.8018020969855832</v>
      </c>
      <c r="AP34" s="260">
        <v>31059</v>
      </c>
      <c r="AQ34" s="297">
        <f t="shared" si="2"/>
        <v>12.30059405940594</v>
      </c>
      <c r="AR34" s="292">
        <v>2053</v>
      </c>
      <c r="AS34" s="297">
        <f t="shared" si="3"/>
        <v>0.813069306930693</v>
      </c>
      <c r="AT34" s="296">
        <f t="shared" si="6"/>
        <v>0.06610000321967868</v>
      </c>
      <c r="AU34" s="298">
        <v>11500</v>
      </c>
      <c r="AV34" s="266">
        <v>25</v>
      </c>
      <c r="AW34" s="268">
        <v>1</v>
      </c>
      <c r="AX34" s="301">
        <v>1.3</v>
      </c>
      <c r="AY34" s="282">
        <v>14377</v>
      </c>
      <c r="AZ34" s="283">
        <v>1100</v>
      </c>
    </row>
    <row r="35" spans="1:52" ht="12.75">
      <c r="A35" s="28" t="s">
        <v>240</v>
      </c>
      <c r="B35" s="28" t="s">
        <v>252</v>
      </c>
      <c r="C35" s="265">
        <v>6627</v>
      </c>
      <c r="D35" s="288" t="s">
        <v>120</v>
      </c>
      <c r="E35" s="288" t="s">
        <v>124</v>
      </c>
      <c r="F35" s="267"/>
      <c r="G35" s="288">
        <v>8146</v>
      </c>
      <c r="H35" s="288">
        <v>4470</v>
      </c>
      <c r="I35" s="288">
        <v>13372</v>
      </c>
      <c r="J35" s="266">
        <f t="shared" si="7"/>
        <v>2.017805945374981</v>
      </c>
      <c r="K35" s="288">
        <v>1297</v>
      </c>
      <c r="L35" s="289">
        <v>82</v>
      </c>
      <c r="M35" s="289">
        <v>323</v>
      </c>
      <c r="N35" s="289">
        <v>1094</v>
      </c>
      <c r="O35" s="289">
        <v>4918</v>
      </c>
      <c r="P35" s="288">
        <v>18238</v>
      </c>
      <c r="Q35" s="288">
        <v>1586</v>
      </c>
      <c r="R35" s="288">
        <v>699</v>
      </c>
      <c r="S35" s="290">
        <v>20485</v>
      </c>
      <c r="T35" s="291">
        <f t="shared" si="4"/>
        <v>3.091142296665158</v>
      </c>
      <c r="U35" s="288">
        <v>5090</v>
      </c>
      <c r="V35" s="288">
        <v>3388</v>
      </c>
      <c r="W35" s="143">
        <v>13526</v>
      </c>
      <c r="X35" s="288">
        <v>4211</v>
      </c>
      <c r="Y35" s="266">
        <v>44</v>
      </c>
      <c r="Z35" s="288">
        <v>3440</v>
      </c>
      <c r="AA35" s="288">
        <v>7</v>
      </c>
      <c r="AB35" s="350" t="s">
        <v>145</v>
      </c>
      <c r="AC35" s="350" t="s">
        <v>145</v>
      </c>
      <c r="AD35" s="276">
        <v>9</v>
      </c>
      <c r="AE35" s="292">
        <v>8181</v>
      </c>
      <c r="AF35" s="292">
        <v>7000</v>
      </c>
      <c r="AG35" s="292"/>
      <c r="AH35" s="292">
        <v>18900</v>
      </c>
      <c r="AI35" s="292"/>
      <c r="AJ35" s="293">
        <f t="shared" si="8"/>
        <v>34081</v>
      </c>
      <c r="AK35" s="294">
        <f t="shared" si="0"/>
        <v>5.142749358684171</v>
      </c>
      <c r="AL35" s="292">
        <v>11942</v>
      </c>
      <c r="AM35" s="292">
        <v>179965</v>
      </c>
      <c r="AN35" s="295">
        <f t="shared" si="1"/>
        <v>27.156330164478646</v>
      </c>
      <c r="AO35" s="296">
        <f t="shared" si="5"/>
        <v>0.1893757119439891</v>
      </c>
      <c r="AP35" s="260">
        <v>182892</v>
      </c>
      <c r="AQ35" s="297">
        <f t="shared" si="2"/>
        <v>27.598008148483476</v>
      </c>
      <c r="AR35" s="292">
        <v>28064</v>
      </c>
      <c r="AS35" s="297">
        <f t="shared" si="3"/>
        <v>4.234797042402294</v>
      </c>
      <c r="AT35" s="296">
        <f t="shared" si="6"/>
        <v>0.15344574940401987</v>
      </c>
      <c r="AU35" s="298">
        <v>28400</v>
      </c>
      <c r="AV35" s="266">
        <v>30</v>
      </c>
      <c r="AW35" s="268">
        <v>1</v>
      </c>
      <c r="AX35" s="268">
        <v>3.5</v>
      </c>
      <c r="AY35" s="282">
        <v>67585</v>
      </c>
      <c r="AZ35" s="283">
        <v>16311</v>
      </c>
    </row>
    <row r="36" spans="1:52" ht="12.75">
      <c r="A36" s="28" t="s">
        <v>223</v>
      </c>
      <c r="B36" s="28" t="s">
        <v>253</v>
      </c>
      <c r="C36" s="265">
        <v>2896</v>
      </c>
      <c r="D36" s="288" t="s">
        <v>120</v>
      </c>
      <c r="E36" s="288" t="s">
        <v>123</v>
      </c>
      <c r="F36" s="267"/>
      <c r="G36" s="288">
        <v>20873</v>
      </c>
      <c r="H36" s="288">
        <v>10480</v>
      </c>
      <c r="I36" s="288">
        <v>34307</v>
      </c>
      <c r="J36" s="266">
        <f t="shared" si="7"/>
        <v>11.846339779005525</v>
      </c>
      <c r="K36" s="288">
        <v>2141</v>
      </c>
      <c r="L36" s="289">
        <v>50</v>
      </c>
      <c r="M36" s="289">
        <v>75</v>
      </c>
      <c r="N36" s="289">
        <v>337</v>
      </c>
      <c r="O36" s="289">
        <v>496</v>
      </c>
      <c r="P36" s="288">
        <v>30339</v>
      </c>
      <c r="Q36" s="288">
        <v>3298</v>
      </c>
      <c r="R36" s="288">
        <v>1033</v>
      </c>
      <c r="S36" s="290">
        <v>38329</v>
      </c>
      <c r="T36" s="291">
        <f t="shared" si="4"/>
        <v>13.235151933701658</v>
      </c>
      <c r="U36" s="288">
        <v>4055</v>
      </c>
      <c r="V36" s="288">
        <v>5356</v>
      </c>
      <c r="W36" s="143">
        <v>4148</v>
      </c>
      <c r="X36" s="288">
        <v>4955</v>
      </c>
      <c r="Y36" s="266">
        <v>37</v>
      </c>
      <c r="Z36" s="288">
        <v>10000</v>
      </c>
      <c r="AA36" s="288">
        <v>7</v>
      </c>
      <c r="AB36" s="20" t="s">
        <v>146</v>
      </c>
      <c r="AC36" s="20" t="s">
        <v>146</v>
      </c>
      <c r="AD36" s="276">
        <v>7</v>
      </c>
      <c r="AE36" s="292">
        <v>8971</v>
      </c>
      <c r="AF36" s="292">
        <v>12430</v>
      </c>
      <c r="AG36" s="292">
        <v>2700</v>
      </c>
      <c r="AH36" s="292">
        <v>5600</v>
      </c>
      <c r="AI36" s="292"/>
      <c r="AJ36" s="293">
        <f t="shared" si="8"/>
        <v>29701</v>
      </c>
      <c r="AK36" s="294">
        <f t="shared" si="0"/>
        <v>10.255870165745856</v>
      </c>
      <c r="AL36" s="292">
        <v>1499</v>
      </c>
      <c r="AM36" s="292">
        <v>135985</v>
      </c>
      <c r="AN36" s="295">
        <f t="shared" si="1"/>
        <v>46.95614640883978</v>
      </c>
      <c r="AO36" s="296">
        <f t="shared" si="5"/>
        <v>0.21841379563922492</v>
      </c>
      <c r="AP36" s="260">
        <v>128946</v>
      </c>
      <c r="AQ36" s="297">
        <f t="shared" si="2"/>
        <v>44.52555248618785</v>
      </c>
      <c r="AR36" s="292">
        <v>13387</v>
      </c>
      <c r="AS36" s="297">
        <f t="shared" si="3"/>
        <v>4.622582872928176</v>
      </c>
      <c r="AT36" s="296">
        <f t="shared" si="6"/>
        <v>0.10381865276937632</v>
      </c>
      <c r="AU36" s="298">
        <v>15000</v>
      </c>
      <c r="AV36" s="266">
        <v>35</v>
      </c>
      <c r="AW36" s="268">
        <v>0.56</v>
      </c>
      <c r="AX36" s="268">
        <v>3.01</v>
      </c>
      <c r="AY36" s="282">
        <v>57104</v>
      </c>
      <c r="AZ36" s="283">
        <v>9890</v>
      </c>
    </row>
    <row r="37" spans="1:52" ht="12.75">
      <c r="A37" s="28" t="s">
        <v>225</v>
      </c>
      <c r="B37" s="28" t="s">
        <v>254</v>
      </c>
      <c r="C37" s="265">
        <v>1368</v>
      </c>
      <c r="D37" s="143" t="s">
        <v>120</v>
      </c>
      <c r="E37" s="143" t="s">
        <v>97</v>
      </c>
      <c r="F37" s="267"/>
      <c r="G37" s="288">
        <v>3577</v>
      </c>
      <c r="H37" s="288">
        <v>3299</v>
      </c>
      <c r="I37" s="288">
        <v>7709</v>
      </c>
      <c r="J37" s="266">
        <f t="shared" si="7"/>
        <v>5.635233918128655</v>
      </c>
      <c r="K37" s="288">
        <v>493</v>
      </c>
      <c r="L37" s="289">
        <v>48</v>
      </c>
      <c r="M37" s="289">
        <v>63</v>
      </c>
      <c r="N37" s="289">
        <v>953</v>
      </c>
      <c r="O37" s="289">
        <v>1133</v>
      </c>
      <c r="P37" s="288">
        <v>5517</v>
      </c>
      <c r="Q37" s="288">
        <v>166</v>
      </c>
      <c r="R37" s="288">
        <v>555</v>
      </c>
      <c r="S37" s="290">
        <v>12245</v>
      </c>
      <c r="T37" s="291">
        <f t="shared" si="4"/>
        <v>8.951023391812866</v>
      </c>
      <c r="U37" s="288">
        <v>3575</v>
      </c>
      <c r="V37" s="288">
        <v>1737</v>
      </c>
      <c r="W37" s="143">
        <v>6156</v>
      </c>
      <c r="X37" s="288">
        <v>411</v>
      </c>
      <c r="Y37" s="266">
        <v>21</v>
      </c>
      <c r="Z37" s="288">
        <v>1431</v>
      </c>
      <c r="AA37" s="288">
        <v>3</v>
      </c>
      <c r="AB37" s="20" t="s">
        <v>145</v>
      </c>
      <c r="AC37" s="20" t="s">
        <v>145</v>
      </c>
      <c r="AD37" s="276">
        <v>7</v>
      </c>
      <c r="AE37" s="292">
        <v>6000</v>
      </c>
      <c r="AF37" s="165" t="s">
        <v>193</v>
      </c>
      <c r="AG37" s="165" t="s">
        <v>193</v>
      </c>
      <c r="AH37" s="292">
        <v>22500</v>
      </c>
      <c r="AI37" s="292"/>
      <c r="AJ37" s="293">
        <f t="shared" si="8"/>
        <v>28500</v>
      </c>
      <c r="AK37" s="294">
        <f t="shared" si="0"/>
        <v>20.833333333333332</v>
      </c>
      <c r="AL37" s="292">
        <v>2404</v>
      </c>
      <c r="AM37" s="292">
        <v>56272</v>
      </c>
      <c r="AN37" s="295">
        <f t="shared" si="1"/>
        <v>41.134502923976605</v>
      </c>
      <c r="AO37" s="296">
        <f t="shared" si="5"/>
        <v>0.5064685811771396</v>
      </c>
      <c r="AP37" s="260">
        <v>54511</v>
      </c>
      <c r="AQ37" s="297">
        <f t="shared" si="2"/>
        <v>39.84722222222222</v>
      </c>
      <c r="AR37" s="292">
        <v>4378</v>
      </c>
      <c r="AS37" s="297">
        <f t="shared" si="3"/>
        <v>3.2002923976608186</v>
      </c>
      <c r="AT37" s="296">
        <f t="shared" si="6"/>
        <v>0.08031406505109061</v>
      </c>
      <c r="AU37" s="298">
        <v>16118</v>
      </c>
      <c r="AV37" s="266">
        <v>21</v>
      </c>
      <c r="AW37" s="268">
        <v>1</v>
      </c>
      <c r="AX37" s="268">
        <v>1.48</v>
      </c>
      <c r="AY37" s="282">
        <v>18437</v>
      </c>
      <c r="AZ37" s="283">
        <v>4772</v>
      </c>
    </row>
    <row r="38" spans="1:52" ht="12.75">
      <c r="A38" s="28" t="s">
        <v>225</v>
      </c>
      <c r="B38" s="28" t="s">
        <v>255</v>
      </c>
      <c r="C38" s="288">
        <v>2378</v>
      </c>
      <c r="D38" s="143" t="s">
        <v>120</v>
      </c>
      <c r="E38" s="143" t="s">
        <v>97</v>
      </c>
      <c r="F38" s="267"/>
      <c r="G38" s="288">
        <v>8876</v>
      </c>
      <c r="H38" s="288">
        <v>3962</v>
      </c>
      <c r="I38" s="288">
        <v>15581</v>
      </c>
      <c r="J38" s="266">
        <f t="shared" si="7"/>
        <v>6.552144659377628</v>
      </c>
      <c r="K38" s="288">
        <v>2635</v>
      </c>
      <c r="L38" s="289">
        <v>7</v>
      </c>
      <c r="M38" s="289">
        <v>13</v>
      </c>
      <c r="N38" s="289">
        <v>160</v>
      </c>
      <c r="O38" s="289">
        <v>214</v>
      </c>
      <c r="P38" s="288">
        <v>9720</v>
      </c>
      <c r="Q38" s="288">
        <v>1133</v>
      </c>
      <c r="R38" s="288">
        <v>444</v>
      </c>
      <c r="S38" s="290">
        <v>17215</v>
      </c>
      <c r="T38" s="291">
        <f t="shared" si="4"/>
        <v>7.239276703111859</v>
      </c>
      <c r="U38" s="288">
        <v>2810</v>
      </c>
      <c r="V38" s="288">
        <v>4924</v>
      </c>
      <c r="W38" s="143">
        <v>3286</v>
      </c>
      <c r="X38" s="288">
        <v>5988</v>
      </c>
      <c r="Y38" s="266">
        <v>35</v>
      </c>
      <c r="Z38" s="288">
        <v>3636</v>
      </c>
      <c r="AA38" s="288">
        <v>6</v>
      </c>
      <c r="AB38" s="20" t="s">
        <v>145</v>
      </c>
      <c r="AC38" s="20" t="s">
        <v>145</v>
      </c>
      <c r="AD38" s="276">
        <v>9</v>
      </c>
      <c r="AE38" s="292">
        <v>6000</v>
      </c>
      <c r="AF38" s="292">
        <v>500</v>
      </c>
      <c r="AG38" s="165" t="s">
        <v>193</v>
      </c>
      <c r="AH38" s="292">
        <v>48500</v>
      </c>
      <c r="AI38" s="292"/>
      <c r="AJ38" s="293">
        <f t="shared" si="8"/>
        <v>55000</v>
      </c>
      <c r="AK38" s="294">
        <f t="shared" si="0"/>
        <v>23.128679562657695</v>
      </c>
      <c r="AL38" s="292">
        <v>11499</v>
      </c>
      <c r="AM38" s="292">
        <v>73356</v>
      </c>
      <c r="AN38" s="295">
        <f t="shared" si="1"/>
        <v>30.847771236333053</v>
      </c>
      <c r="AO38" s="296">
        <f t="shared" si="5"/>
        <v>0.7497682534489339</v>
      </c>
      <c r="AP38" s="260">
        <v>61922</v>
      </c>
      <c r="AQ38" s="297">
        <f t="shared" si="2"/>
        <v>26.039529015979817</v>
      </c>
      <c r="AR38" s="292">
        <v>10548</v>
      </c>
      <c r="AS38" s="297">
        <f t="shared" si="3"/>
        <v>4.435660218671152</v>
      </c>
      <c r="AT38" s="296">
        <f t="shared" si="6"/>
        <v>0.1703433351635929</v>
      </c>
      <c r="AU38" s="298">
        <v>22365</v>
      </c>
      <c r="AV38" s="266">
        <v>35</v>
      </c>
      <c r="AW38" s="268">
        <v>0.8</v>
      </c>
      <c r="AX38" s="268">
        <v>1.2</v>
      </c>
      <c r="AY38" s="282">
        <v>30919</v>
      </c>
      <c r="AZ38" s="283">
        <v>2310</v>
      </c>
    </row>
    <row r="39" spans="1:52" ht="12.75">
      <c r="A39" s="28" t="s">
        <v>240</v>
      </c>
      <c r="B39" s="28" t="s">
        <v>256</v>
      </c>
      <c r="C39" s="288">
        <v>9838</v>
      </c>
      <c r="D39" s="288" t="s">
        <v>120</v>
      </c>
      <c r="E39" s="143" t="s">
        <v>269</v>
      </c>
      <c r="F39" s="267"/>
      <c r="G39" s="288">
        <v>20407</v>
      </c>
      <c r="H39" s="288">
        <v>7940</v>
      </c>
      <c r="I39" s="288">
        <v>36717</v>
      </c>
      <c r="J39" s="266">
        <f t="shared" si="7"/>
        <v>3.7321610083350274</v>
      </c>
      <c r="K39" s="288">
        <v>2140</v>
      </c>
      <c r="L39" s="289">
        <v>235</v>
      </c>
      <c r="M39" s="289">
        <v>309</v>
      </c>
      <c r="N39" s="289">
        <v>5418</v>
      </c>
      <c r="O39" s="289">
        <v>7004</v>
      </c>
      <c r="P39" s="288">
        <v>49220</v>
      </c>
      <c r="Q39" s="288">
        <v>4391</v>
      </c>
      <c r="R39" s="288">
        <v>934</v>
      </c>
      <c r="S39" s="290">
        <v>49746</v>
      </c>
      <c r="T39" s="291">
        <f t="shared" si="4"/>
        <v>5.056515551941452</v>
      </c>
      <c r="U39" s="288">
        <v>8745</v>
      </c>
      <c r="V39" s="288">
        <v>6955</v>
      </c>
      <c r="W39" s="143">
        <v>44449</v>
      </c>
      <c r="X39" s="288">
        <v>12488</v>
      </c>
      <c r="Y39" s="266">
        <v>57</v>
      </c>
      <c r="Z39" s="288">
        <v>11900</v>
      </c>
      <c r="AA39" s="288">
        <v>12</v>
      </c>
      <c r="AB39" s="125" t="s">
        <v>145</v>
      </c>
      <c r="AC39" s="125" t="s">
        <v>145</v>
      </c>
      <c r="AD39" s="300">
        <v>12</v>
      </c>
      <c r="AE39" s="292">
        <v>10650</v>
      </c>
      <c r="AF39" s="292">
        <v>25000</v>
      </c>
      <c r="AG39" s="165" t="s">
        <v>193</v>
      </c>
      <c r="AH39" s="292">
        <v>152000</v>
      </c>
      <c r="AI39" s="292"/>
      <c r="AJ39" s="293">
        <f t="shared" si="8"/>
        <v>187650</v>
      </c>
      <c r="AK39" s="294">
        <f t="shared" si="0"/>
        <v>19.073998780239886</v>
      </c>
      <c r="AL39" s="292">
        <v>33213</v>
      </c>
      <c r="AM39" s="292">
        <v>381485</v>
      </c>
      <c r="AN39" s="295">
        <f t="shared" si="1"/>
        <v>38.776682252490346</v>
      </c>
      <c r="AO39" s="296">
        <f t="shared" si="5"/>
        <v>0.49189352137043396</v>
      </c>
      <c r="AP39" s="260">
        <v>321261</v>
      </c>
      <c r="AQ39" s="297">
        <f t="shared" si="2"/>
        <v>32.655112827810534</v>
      </c>
      <c r="AR39" s="292">
        <v>45491</v>
      </c>
      <c r="AS39" s="297">
        <f t="shared" si="3"/>
        <v>4.6240089449075015</v>
      </c>
      <c r="AT39" s="296">
        <f t="shared" si="6"/>
        <v>0.14160137707346987</v>
      </c>
      <c r="AU39" s="298">
        <v>48862</v>
      </c>
      <c r="AV39" s="266">
        <v>40</v>
      </c>
      <c r="AW39" s="268">
        <v>1</v>
      </c>
      <c r="AX39" s="268">
        <v>5.5</v>
      </c>
      <c r="AY39" s="282">
        <v>146685</v>
      </c>
      <c r="AZ39" s="283">
        <v>23194</v>
      </c>
    </row>
    <row r="40" spans="1:52" ht="12.75">
      <c r="A40" s="28" t="s">
        <v>223</v>
      </c>
      <c r="B40" s="28" t="s">
        <v>257</v>
      </c>
      <c r="C40" s="288">
        <v>3153</v>
      </c>
      <c r="D40" s="288" t="s">
        <v>120</v>
      </c>
      <c r="E40" s="288" t="s">
        <v>97</v>
      </c>
      <c r="F40" s="267"/>
      <c r="G40" s="288">
        <v>11409</v>
      </c>
      <c r="H40" s="288">
        <v>7205</v>
      </c>
      <c r="I40" s="288">
        <v>21083</v>
      </c>
      <c r="J40" s="266">
        <f t="shared" si="7"/>
        <v>6.686647637170949</v>
      </c>
      <c r="K40" s="288">
        <v>919</v>
      </c>
      <c r="L40" s="289">
        <v>7</v>
      </c>
      <c r="M40" s="289">
        <v>18</v>
      </c>
      <c r="N40" s="289">
        <v>221</v>
      </c>
      <c r="O40" s="289">
        <v>221</v>
      </c>
      <c r="P40" s="288">
        <v>13468</v>
      </c>
      <c r="Q40" s="288">
        <v>1296</v>
      </c>
      <c r="R40" s="288">
        <v>383</v>
      </c>
      <c r="S40" s="290">
        <v>21422</v>
      </c>
      <c r="T40" s="291">
        <f t="shared" si="4"/>
        <v>6.794164287979702</v>
      </c>
      <c r="U40" s="288">
        <v>3624</v>
      </c>
      <c r="V40" s="288">
        <v>4002</v>
      </c>
      <c r="W40" s="143">
        <v>2587</v>
      </c>
      <c r="X40" s="288">
        <v>1560</v>
      </c>
      <c r="Y40" s="266">
        <v>29</v>
      </c>
      <c r="Z40" s="288">
        <v>2103</v>
      </c>
      <c r="AA40" s="288">
        <v>4</v>
      </c>
      <c r="AB40" s="20" t="s">
        <v>145</v>
      </c>
      <c r="AC40" s="20" t="s">
        <v>145</v>
      </c>
      <c r="AD40" s="276">
        <v>7</v>
      </c>
      <c r="AE40" s="292">
        <v>8971</v>
      </c>
      <c r="AF40" s="292">
        <v>15500</v>
      </c>
      <c r="AG40" s="292">
        <v>3500</v>
      </c>
      <c r="AH40" s="292">
        <v>8938</v>
      </c>
      <c r="AI40" s="292"/>
      <c r="AJ40" s="293">
        <f t="shared" si="8"/>
        <v>36909</v>
      </c>
      <c r="AK40" s="294">
        <f t="shared" si="0"/>
        <v>11.705994291151285</v>
      </c>
      <c r="AL40" s="292">
        <v>3499</v>
      </c>
      <c r="AM40" s="292">
        <v>45365</v>
      </c>
      <c r="AN40" s="295">
        <f t="shared" si="1"/>
        <v>14.387884554392642</v>
      </c>
      <c r="AO40" s="296">
        <f t="shared" si="5"/>
        <v>0.8136007935633197</v>
      </c>
      <c r="AP40" s="260">
        <v>48378</v>
      </c>
      <c r="AQ40" s="297">
        <f t="shared" si="2"/>
        <v>15.34348239771646</v>
      </c>
      <c r="AR40" s="292">
        <v>6158</v>
      </c>
      <c r="AS40" s="297">
        <f t="shared" si="3"/>
        <v>1.9530605772280367</v>
      </c>
      <c r="AT40" s="296">
        <f t="shared" si="6"/>
        <v>0.12728926371491173</v>
      </c>
      <c r="AU40" s="298">
        <v>16514</v>
      </c>
      <c r="AV40" s="266">
        <v>29</v>
      </c>
      <c r="AW40" s="268">
        <v>0.9</v>
      </c>
      <c r="AX40" s="268">
        <v>0.9</v>
      </c>
      <c r="AY40" s="282">
        <v>19606</v>
      </c>
      <c r="AZ40" s="283">
        <v>1794</v>
      </c>
    </row>
    <row r="41" spans="1:52" ht="12.75">
      <c r="A41" s="28" t="s">
        <v>234</v>
      </c>
      <c r="B41" s="28" t="s">
        <v>258</v>
      </c>
      <c r="C41" s="288">
        <v>4900</v>
      </c>
      <c r="D41" s="288" t="s">
        <v>120</v>
      </c>
      <c r="E41" s="288" t="s">
        <v>97</v>
      </c>
      <c r="F41" s="267"/>
      <c r="G41" s="288">
        <v>14567</v>
      </c>
      <c r="H41" s="288">
        <v>8408</v>
      </c>
      <c r="I41" s="288">
        <v>25248</v>
      </c>
      <c r="J41" s="266">
        <f t="shared" si="7"/>
        <v>5.152653061224489</v>
      </c>
      <c r="K41" s="288">
        <v>2357</v>
      </c>
      <c r="L41" s="289">
        <v>89</v>
      </c>
      <c r="M41" s="289">
        <v>399</v>
      </c>
      <c r="N41" s="289">
        <v>1901</v>
      </c>
      <c r="O41" s="289">
        <v>4215</v>
      </c>
      <c r="P41" s="288">
        <v>41820</v>
      </c>
      <c r="Q41" s="288">
        <v>3092</v>
      </c>
      <c r="R41" s="288">
        <v>1170</v>
      </c>
      <c r="S41" s="290">
        <v>64662</v>
      </c>
      <c r="T41" s="291">
        <f t="shared" si="4"/>
        <v>13.196326530612245</v>
      </c>
      <c r="U41" s="288">
        <v>12203</v>
      </c>
      <c r="V41" s="288">
        <v>6518</v>
      </c>
      <c r="W41" s="143">
        <v>35606</v>
      </c>
      <c r="X41" s="288">
        <v>9319</v>
      </c>
      <c r="Y41" s="266">
        <v>45</v>
      </c>
      <c r="Z41" s="288">
        <v>7900</v>
      </c>
      <c r="AA41" s="288">
        <v>14</v>
      </c>
      <c r="AB41" s="20" t="s">
        <v>145</v>
      </c>
      <c r="AC41" s="20" t="s">
        <v>145</v>
      </c>
      <c r="AD41" s="276">
        <v>15</v>
      </c>
      <c r="AE41" s="292">
        <v>27500</v>
      </c>
      <c r="AF41" s="292">
        <v>10000</v>
      </c>
      <c r="AG41" s="292">
        <v>4500</v>
      </c>
      <c r="AH41" s="292">
        <v>97760</v>
      </c>
      <c r="AI41" s="292">
        <v>4000</v>
      </c>
      <c r="AJ41" s="293">
        <f>SUM(AE41:AI41)</f>
        <v>143760</v>
      </c>
      <c r="AK41" s="294">
        <f t="shared" si="0"/>
        <v>29.33877551020408</v>
      </c>
      <c r="AL41" s="292">
        <v>4318</v>
      </c>
      <c r="AM41" s="292">
        <v>238004</v>
      </c>
      <c r="AN41" s="295">
        <f t="shared" si="1"/>
        <v>48.57224489795918</v>
      </c>
      <c r="AO41" s="296">
        <f t="shared" si="5"/>
        <v>0.6040234617905581</v>
      </c>
      <c r="AP41" s="260">
        <v>231857</v>
      </c>
      <c r="AQ41" s="297">
        <f t="shared" si="2"/>
        <v>47.31775510204081</v>
      </c>
      <c r="AR41" s="292">
        <v>29442</v>
      </c>
      <c r="AS41" s="297">
        <f t="shared" si="3"/>
        <v>6.008571428571429</v>
      </c>
      <c r="AT41" s="296">
        <f t="shared" si="6"/>
        <v>0.12698344238043277</v>
      </c>
      <c r="AU41" s="298">
        <v>50000</v>
      </c>
      <c r="AV41" s="266">
        <v>35</v>
      </c>
      <c r="AW41" s="268">
        <v>1</v>
      </c>
      <c r="AX41" s="268">
        <v>3.5</v>
      </c>
      <c r="AY41" s="282">
        <v>112935</v>
      </c>
      <c r="AZ41" s="283">
        <v>15724</v>
      </c>
    </row>
    <row r="42" spans="1:52" ht="12.75">
      <c r="A42" s="28" t="s">
        <v>225</v>
      </c>
      <c r="B42" s="28" t="s">
        <v>259</v>
      </c>
      <c r="C42" s="265">
        <v>2367</v>
      </c>
      <c r="D42" s="288" t="s">
        <v>120</v>
      </c>
      <c r="E42" s="143" t="s">
        <v>97</v>
      </c>
      <c r="F42" s="267"/>
      <c r="G42" s="288">
        <v>6498</v>
      </c>
      <c r="H42" s="288">
        <v>3636</v>
      </c>
      <c r="I42" s="288">
        <v>11090</v>
      </c>
      <c r="J42" s="266">
        <f t="shared" si="7"/>
        <v>4.685255597803127</v>
      </c>
      <c r="K42" s="288">
        <v>1403</v>
      </c>
      <c r="L42" s="289">
        <v>3</v>
      </c>
      <c r="M42" s="289">
        <v>20</v>
      </c>
      <c r="N42" s="289">
        <v>291</v>
      </c>
      <c r="O42" s="289">
        <v>425</v>
      </c>
      <c r="P42" s="288">
        <v>9340</v>
      </c>
      <c r="Q42" s="288">
        <v>1340</v>
      </c>
      <c r="R42" s="288">
        <v>260</v>
      </c>
      <c r="S42" s="290">
        <v>28954</v>
      </c>
      <c r="T42" s="291">
        <f t="shared" si="4"/>
        <v>12.232361639205745</v>
      </c>
      <c r="U42" s="288">
        <v>6587</v>
      </c>
      <c r="V42" s="288">
        <v>3721</v>
      </c>
      <c r="W42" s="143">
        <v>2591</v>
      </c>
      <c r="X42" s="288">
        <v>1890</v>
      </c>
      <c r="Y42" s="266">
        <v>26</v>
      </c>
      <c r="Z42" s="288">
        <v>2587</v>
      </c>
      <c r="AA42" s="288">
        <v>7</v>
      </c>
      <c r="AB42" s="20" t="s">
        <v>145</v>
      </c>
      <c r="AC42" s="20" t="s">
        <v>145</v>
      </c>
      <c r="AD42" s="276">
        <v>5</v>
      </c>
      <c r="AE42" s="292">
        <v>6000</v>
      </c>
      <c r="AF42" s="292">
        <v>2000</v>
      </c>
      <c r="AG42" s="292">
        <v>3200</v>
      </c>
      <c r="AH42" s="292">
        <v>57000</v>
      </c>
      <c r="AI42" s="292"/>
      <c r="AJ42" s="293">
        <f t="shared" si="8"/>
        <v>68200</v>
      </c>
      <c r="AK42" s="294">
        <f t="shared" si="0"/>
        <v>28.812843261512462</v>
      </c>
      <c r="AL42" s="292">
        <v>1499</v>
      </c>
      <c r="AM42" s="292">
        <v>73744</v>
      </c>
      <c r="AN42" s="295">
        <f t="shared" si="1"/>
        <v>31.15504858470638</v>
      </c>
      <c r="AO42" s="296">
        <f t="shared" si="5"/>
        <v>0.9248210023866349</v>
      </c>
      <c r="AP42" s="260">
        <v>62031</v>
      </c>
      <c r="AQ42" s="297">
        <f t="shared" si="2"/>
        <v>26.20659062103929</v>
      </c>
      <c r="AR42" s="292">
        <v>14173</v>
      </c>
      <c r="AS42" s="297">
        <f t="shared" si="3"/>
        <v>5.987748204478242</v>
      </c>
      <c r="AT42" s="296">
        <f t="shared" si="6"/>
        <v>0.22848253292708484</v>
      </c>
      <c r="AU42" s="298">
        <v>24500</v>
      </c>
      <c r="AV42" s="266">
        <v>26</v>
      </c>
      <c r="AW42" s="268">
        <v>1</v>
      </c>
      <c r="AX42" s="268">
        <v>2</v>
      </c>
      <c r="AY42" s="282">
        <v>29560</v>
      </c>
      <c r="AZ42" s="283">
        <v>2807</v>
      </c>
    </row>
    <row r="43" spans="1:52" ht="12.75">
      <c r="A43" s="28" t="s">
        <v>240</v>
      </c>
      <c r="B43" s="28" t="s">
        <v>63</v>
      </c>
      <c r="C43" s="288">
        <v>5171</v>
      </c>
      <c r="D43" s="288" t="s">
        <v>120</v>
      </c>
      <c r="E43" s="143" t="s">
        <v>123</v>
      </c>
      <c r="F43" s="267"/>
      <c r="G43" s="288">
        <v>13706</v>
      </c>
      <c r="H43" s="288">
        <v>5447</v>
      </c>
      <c r="I43" s="288">
        <v>21352</v>
      </c>
      <c r="J43" s="266">
        <f t="shared" si="7"/>
        <v>4.129181976406884</v>
      </c>
      <c r="K43" s="288">
        <v>1896</v>
      </c>
      <c r="L43" s="289">
        <v>46</v>
      </c>
      <c r="M43" s="289">
        <v>68</v>
      </c>
      <c r="N43" s="289">
        <v>674</v>
      </c>
      <c r="O43" s="289">
        <v>1230</v>
      </c>
      <c r="P43" s="288">
        <v>34138</v>
      </c>
      <c r="Q43" s="288">
        <v>3825</v>
      </c>
      <c r="R43" s="288">
        <v>957</v>
      </c>
      <c r="S43" s="290">
        <v>41905</v>
      </c>
      <c r="T43" s="291">
        <f t="shared" si="4"/>
        <v>8.103848385225294</v>
      </c>
      <c r="U43" s="288">
        <v>5422</v>
      </c>
      <c r="V43" s="288">
        <v>6198</v>
      </c>
      <c r="W43" s="143">
        <v>18628</v>
      </c>
      <c r="X43" s="288">
        <v>3111</v>
      </c>
      <c r="Y43" s="266">
        <v>44</v>
      </c>
      <c r="Z43" s="288">
        <v>4790</v>
      </c>
      <c r="AA43" s="288">
        <v>5</v>
      </c>
      <c r="AB43" s="20" t="s">
        <v>145</v>
      </c>
      <c r="AC43" s="20" t="s">
        <v>146</v>
      </c>
      <c r="AD43" s="276">
        <v>13</v>
      </c>
      <c r="AE43" s="292">
        <v>10650</v>
      </c>
      <c r="AF43" s="292">
        <v>15500</v>
      </c>
      <c r="AG43" s="292"/>
      <c r="AH43" s="292">
        <v>180000</v>
      </c>
      <c r="AI43" s="292"/>
      <c r="AJ43" s="293">
        <f t="shared" si="8"/>
        <v>206150</v>
      </c>
      <c r="AK43" s="294">
        <f t="shared" si="0"/>
        <v>39.86656352736414</v>
      </c>
      <c r="AL43" s="292">
        <v>1588</v>
      </c>
      <c r="AM43" s="292">
        <v>231682</v>
      </c>
      <c r="AN43" s="295">
        <f t="shared" si="1"/>
        <v>44.80409978727519</v>
      </c>
      <c r="AO43" s="296">
        <f t="shared" si="5"/>
        <v>0.8897972220543676</v>
      </c>
      <c r="AP43" s="260">
        <v>211241</v>
      </c>
      <c r="AQ43" s="297">
        <f t="shared" si="2"/>
        <v>40.85109263198608</v>
      </c>
      <c r="AR43" s="292">
        <v>24020</v>
      </c>
      <c r="AS43" s="297">
        <f t="shared" si="3"/>
        <v>4.645136337265519</v>
      </c>
      <c r="AT43" s="296">
        <f t="shared" si="6"/>
        <v>0.11370898641835628</v>
      </c>
      <c r="AU43" s="298">
        <v>21840</v>
      </c>
      <c r="AV43" s="266">
        <v>35</v>
      </c>
      <c r="AW43" s="268">
        <v>1</v>
      </c>
      <c r="AX43" s="268">
        <v>3.5</v>
      </c>
      <c r="AY43" s="282">
        <v>118233</v>
      </c>
      <c r="AZ43" s="283">
        <v>3610</v>
      </c>
    </row>
    <row r="44" spans="1:52" ht="12.75">
      <c r="A44" s="28" t="s">
        <v>223</v>
      </c>
      <c r="B44" s="28" t="s">
        <v>260</v>
      </c>
      <c r="C44" s="288">
        <v>4444</v>
      </c>
      <c r="D44" s="143" t="s">
        <v>120</v>
      </c>
      <c r="E44" s="143" t="s">
        <v>123</v>
      </c>
      <c r="F44" s="267"/>
      <c r="G44" s="288">
        <v>26631</v>
      </c>
      <c r="H44" s="288">
        <v>9757</v>
      </c>
      <c r="I44" s="288">
        <v>40808</v>
      </c>
      <c r="J44" s="266">
        <f t="shared" si="7"/>
        <v>9.182718271827182</v>
      </c>
      <c r="K44" s="288">
        <v>1347</v>
      </c>
      <c r="L44" s="289">
        <v>0</v>
      </c>
      <c r="M44" s="289">
        <v>66</v>
      </c>
      <c r="N44" s="289">
        <v>0</v>
      </c>
      <c r="O44" s="289">
        <v>341</v>
      </c>
      <c r="P44" s="288">
        <v>17122</v>
      </c>
      <c r="Q44" s="288">
        <v>1646</v>
      </c>
      <c r="R44" s="288">
        <v>1313</v>
      </c>
      <c r="S44" s="288">
        <v>22280</v>
      </c>
      <c r="T44" s="291">
        <f t="shared" si="4"/>
        <v>5.013501350135013</v>
      </c>
      <c r="U44" s="288">
        <v>2680</v>
      </c>
      <c r="V44" s="288">
        <v>4673</v>
      </c>
      <c r="W44" s="143">
        <v>3409</v>
      </c>
      <c r="X44" s="288">
        <v>5794</v>
      </c>
      <c r="Y44" s="266">
        <v>34</v>
      </c>
      <c r="Z44" s="288">
        <v>6000</v>
      </c>
      <c r="AA44" s="288">
        <v>9</v>
      </c>
      <c r="AB44" s="20" t="s">
        <v>146</v>
      </c>
      <c r="AC44" s="20" t="s">
        <v>146</v>
      </c>
      <c r="AD44" s="276">
        <v>12</v>
      </c>
      <c r="AE44" s="292">
        <v>8971</v>
      </c>
      <c r="AF44" s="292">
        <v>6250</v>
      </c>
      <c r="AG44" s="292">
        <v>12000</v>
      </c>
      <c r="AH44" s="292">
        <v>25000</v>
      </c>
      <c r="AI44" s="292"/>
      <c r="AJ44" s="293">
        <f t="shared" si="8"/>
        <v>52221</v>
      </c>
      <c r="AK44" s="294">
        <f t="shared" si="0"/>
        <v>11.750900090009</v>
      </c>
      <c r="AL44" s="292">
        <v>1624</v>
      </c>
      <c r="AM44" s="292">
        <v>255836</v>
      </c>
      <c r="AN44" s="295">
        <f t="shared" si="1"/>
        <v>57.56885688568857</v>
      </c>
      <c r="AO44" s="296">
        <f t="shared" si="5"/>
        <v>0.2041190450132116</v>
      </c>
      <c r="AP44" s="260">
        <v>118701</v>
      </c>
      <c r="AQ44" s="297">
        <f t="shared" si="2"/>
        <v>26.71039603960396</v>
      </c>
      <c r="AR44" s="292">
        <v>11534</v>
      </c>
      <c r="AS44" s="297">
        <f t="shared" si="3"/>
        <v>2.5954095409540954</v>
      </c>
      <c r="AT44" s="296">
        <f t="shared" si="6"/>
        <v>0.09716851585075105</v>
      </c>
      <c r="AU44" s="298">
        <v>30200</v>
      </c>
      <c r="AV44" s="266">
        <v>40</v>
      </c>
      <c r="AW44" s="268">
        <v>1</v>
      </c>
      <c r="AX44" s="268">
        <v>6</v>
      </c>
      <c r="AY44" s="282">
        <v>63573</v>
      </c>
      <c r="AZ44" s="283">
        <v>8789</v>
      </c>
    </row>
    <row r="45" spans="1:52" ht="12.75">
      <c r="A45" s="28" t="s">
        <v>225</v>
      </c>
      <c r="B45" s="28" t="s">
        <v>261</v>
      </c>
      <c r="C45" s="265">
        <v>4464</v>
      </c>
      <c r="D45" s="288" t="s">
        <v>120</v>
      </c>
      <c r="E45" s="143" t="s">
        <v>97</v>
      </c>
      <c r="F45" s="267"/>
      <c r="G45" s="288">
        <v>8202</v>
      </c>
      <c r="H45" s="288">
        <v>5659</v>
      </c>
      <c r="I45" s="288">
        <v>15502</v>
      </c>
      <c r="J45" s="266">
        <f t="shared" si="7"/>
        <v>3.472670250896057</v>
      </c>
      <c r="K45" s="288">
        <v>923</v>
      </c>
      <c r="L45" s="289">
        <v>140</v>
      </c>
      <c r="M45" s="289">
        <v>175</v>
      </c>
      <c r="N45" s="289">
        <v>2403</v>
      </c>
      <c r="O45" s="289">
        <v>3058</v>
      </c>
      <c r="P45" s="288">
        <v>21606</v>
      </c>
      <c r="Q45" s="288">
        <v>1729</v>
      </c>
      <c r="R45" s="143">
        <v>1001</v>
      </c>
      <c r="S45" s="290">
        <v>28004</v>
      </c>
      <c r="T45" s="291">
        <f t="shared" si="4"/>
        <v>6.273297491039426</v>
      </c>
      <c r="U45" s="288">
        <v>5108</v>
      </c>
      <c r="V45" s="288">
        <v>2941</v>
      </c>
      <c r="W45" s="143">
        <v>6575</v>
      </c>
      <c r="X45" s="288">
        <v>5466</v>
      </c>
      <c r="Y45" s="266">
        <v>48</v>
      </c>
      <c r="Z45" s="288">
        <v>4200</v>
      </c>
      <c r="AA45" s="288">
        <v>4</v>
      </c>
      <c r="AB45" s="20" t="s">
        <v>145</v>
      </c>
      <c r="AC45" s="20" t="s">
        <v>145</v>
      </c>
      <c r="AD45" s="276">
        <v>9</v>
      </c>
      <c r="AE45" s="292">
        <v>6000</v>
      </c>
      <c r="AF45" s="292">
        <v>17250</v>
      </c>
      <c r="AG45" s="292">
        <v>16500</v>
      </c>
      <c r="AH45" s="292">
        <v>56045</v>
      </c>
      <c r="AI45" s="292"/>
      <c r="AJ45" s="293">
        <f t="shared" si="8"/>
        <v>95795</v>
      </c>
      <c r="AK45" s="294">
        <f t="shared" si="0"/>
        <v>21.45945340501792</v>
      </c>
      <c r="AL45" s="292">
        <v>1365</v>
      </c>
      <c r="AM45" s="292">
        <v>253939</v>
      </c>
      <c r="AN45" s="295">
        <f t="shared" si="1"/>
        <v>56.88597670250896</v>
      </c>
      <c r="AO45" s="296">
        <f t="shared" si="5"/>
        <v>0.377236265402321</v>
      </c>
      <c r="AP45" s="260">
        <v>120835</v>
      </c>
      <c r="AQ45" s="297">
        <f t="shared" si="2"/>
        <v>27.06877240143369</v>
      </c>
      <c r="AR45" s="292">
        <v>8409</v>
      </c>
      <c r="AS45" s="297">
        <f t="shared" si="3"/>
        <v>1.883736559139785</v>
      </c>
      <c r="AT45" s="296">
        <f t="shared" si="6"/>
        <v>0.06959076426532047</v>
      </c>
      <c r="AU45" s="298">
        <v>24246</v>
      </c>
      <c r="AV45" s="266">
        <v>40</v>
      </c>
      <c r="AW45" s="268">
        <v>0.75</v>
      </c>
      <c r="AX45" s="268">
        <v>2.22</v>
      </c>
      <c r="AY45" s="282">
        <v>58654</v>
      </c>
      <c r="AZ45" s="283">
        <v>9475</v>
      </c>
    </row>
    <row r="46" spans="20:37" ht="12.75">
      <c r="T46" s="291"/>
      <c r="W46" s="303"/>
      <c r="AK46" s="294"/>
    </row>
    <row r="47" spans="7:52" ht="12.75">
      <c r="G47" s="40">
        <f aca="true" t="shared" si="9" ref="G47:S47">SUM(G13:G45)</f>
        <v>533533</v>
      </c>
      <c r="H47" s="40">
        <f t="shared" si="9"/>
        <v>280049</v>
      </c>
      <c r="I47" s="40">
        <f t="shared" si="9"/>
        <v>935302</v>
      </c>
      <c r="J47" s="40">
        <f t="shared" si="9"/>
        <v>290.03066488402885</v>
      </c>
      <c r="K47" s="40">
        <f t="shared" si="9"/>
        <v>69917</v>
      </c>
      <c r="L47" s="40">
        <f t="shared" si="9"/>
        <v>2736</v>
      </c>
      <c r="M47" s="40">
        <f t="shared" si="9"/>
        <v>5315</v>
      </c>
      <c r="N47" s="40">
        <f t="shared" si="9"/>
        <v>55739</v>
      </c>
      <c r="O47" s="40">
        <f t="shared" si="9"/>
        <v>85901</v>
      </c>
      <c r="P47" s="40">
        <f t="shared" si="9"/>
        <v>1224355</v>
      </c>
      <c r="Q47" s="40">
        <f t="shared" si="9"/>
        <v>107691</v>
      </c>
      <c r="R47" s="40">
        <f t="shared" si="9"/>
        <v>24728</v>
      </c>
      <c r="S47" s="40">
        <f t="shared" si="9"/>
        <v>1738197</v>
      </c>
      <c r="T47" s="306">
        <f>AVERAGE(T13:T45)</f>
        <v>10.936402489547339</v>
      </c>
      <c r="U47" s="40">
        <f>SUM(U13:U45)</f>
        <v>185371</v>
      </c>
      <c r="V47" s="40">
        <f>SUM(V13:V45)</f>
        <v>174218</v>
      </c>
      <c r="W47" s="40">
        <f>SUM(W13:W45)</f>
        <v>1265069</v>
      </c>
      <c r="X47" s="40">
        <f>SUM(X13:X45)</f>
        <v>243690</v>
      </c>
      <c r="AA47" s="40">
        <f>SUM(AA13:AA45)</f>
        <v>290</v>
      </c>
      <c r="AE47" s="128">
        <f>SUM(AE13:AE45)</f>
        <v>2778294</v>
      </c>
      <c r="AF47" s="128">
        <f>SUM(AF13:AF45)</f>
        <v>280962</v>
      </c>
      <c r="AG47" s="128">
        <f>SUM(AG13:AG45)</f>
        <v>118133</v>
      </c>
      <c r="AH47" s="128">
        <f>SUM(AH13:AH45)</f>
        <v>1660109</v>
      </c>
      <c r="AI47" s="128"/>
      <c r="AJ47" s="128">
        <f>SUM(AJ13:AJ45)</f>
        <v>5555948</v>
      </c>
      <c r="AK47" s="306">
        <f>AVERAGE(AK13:AK45)</f>
        <v>25.596864781886268</v>
      </c>
      <c r="AN47" s="306">
        <f>AVERAGE(AN13:AN45)</f>
        <v>48.58400192485738</v>
      </c>
      <c r="AO47" s="251">
        <f>AVERAGE(AO13:AO45)</f>
        <v>0.600964552717299</v>
      </c>
      <c r="AP47" s="128">
        <f>SUM(AP13:AP45)</f>
        <v>7906705</v>
      </c>
      <c r="AQ47" s="128">
        <f>AVERAGE(AQ13:AQ45)</f>
        <v>45.143309237238405</v>
      </c>
      <c r="AR47" s="128">
        <f>SUM(AR13:AR45)</f>
        <v>784473</v>
      </c>
      <c r="AS47" s="306">
        <f>AVERAGE(AS13:AS45)</f>
        <v>5.232400636061827</v>
      </c>
      <c r="AT47" s="251">
        <f>AVERAGE(AT13:AT45)</f>
        <v>0.1178727569485737</v>
      </c>
      <c r="AY47" s="128">
        <f>SUM(AY13:AY45)</f>
        <v>3846523</v>
      </c>
      <c r="AZ47" s="128">
        <f>SUM(AZ13:AZ45)</f>
        <v>1327576</v>
      </c>
    </row>
    <row r="48" spans="23:37" ht="12.75">
      <c r="W48" s="305"/>
      <c r="AK48" s="294"/>
    </row>
    <row r="50" spans="44:50" ht="12.75">
      <c r="AR50" s="252">
        <f>AR47/AP47</f>
        <v>0.09921617159107365</v>
      </c>
      <c r="AV50" s="5" t="s">
        <v>215</v>
      </c>
      <c r="AX50" s="252">
        <f>(AY47+AZ47)/AP47</f>
        <v>0.6543938340939747</v>
      </c>
    </row>
  </sheetData>
  <sheetProtection/>
  <mergeCells count="3">
    <mergeCell ref="G4:K4"/>
    <mergeCell ref="L5:AC5"/>
    <mergeCell ref="G6:K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49"/>
  <sheetViews>
    <sheetView zoomScalePageLayoutView="0" workbookViewId="0" topLeftCell="A1">
      <pane xSplit="2" ySplit="12" topLeftCell="A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E42" sqref="AE42"/>
    </sheetView>
  </sheetViews>
  <sheetFormatPr defaultColWidth="9.140625" defaultRowHeight="12.75"/>
  <cols>
    <col min="5" max="5" width="9.28125" style="0" bestFit="1" customWidth="1"/>
    <col min="10" max="10" width="9.140625" style="142" customWidth="1"/>
    <col min="14" max="15" width="10.140625" style="0" bestFit="1" customWidth="1"/>
    <col min="17" max="18" width="9.28125" style="0" bestFit="1" customWidth="1"/>
    <col min="20" max="20" width="9.140625" style="142" customWidth="1"/>
    <col min="23" max="23" width="10.140625" style="308" bestFit="1" customWidth="1"/>
    <col min="27" max="27" width="10.28125" style="309" bestFit="1" customWidth="1"/>
    <col min="28" max="29" width="9.140625" style="317" customWidth="1"/>
    <col min="30" max="30" width="9.140625" style="1" customWidth="1"/>
    <col min="31" max="31" width="11.421875" style="0" bestFit="1" customWidth="1"/>
    <col min="32" max="32" width="11.28125" style="0" bestFit="1" customWidth="1"/>
    <col min="33" max="33" width="11.28125" style="0" customWidth="1"/>
    <col min="34" max="34" width="11.421875" style="0" bestFit="1" customWidth="1"/>
    <col min="35" max="35" width="11.421875" style="0" customWidth="1"/>
    <col min="36" max="36" width="11.421875" style="0" bestFit="1" customWidth="1"/>
    <col min="37" max="37" width="9.28125" style="142" bestFit="1" customWidth="1"/>
    <col min="38" max="38" width="9.8515625" style="0" bestFit="1" customWidth="1"/>
    <col min="39" max="39" width="11.421875" style="0" bestFit="1" customWidth="1"/>
    <col min="40" max="40" width="9.28125" style="142" customWidth="1"/>
    <col min="41" max="41" width="9.28125" style="142" bestFit="1" customWidth="1"/>
    <col min="42" max="42" width="11.57421875" style="0" bestFit="1" customWidth="1"/>
    <col min="43" max="43" width="9.28125" style="142" customWidth="1"/>
    <col min="44" max="44" width="11.57421875" style="0" customWidth="1"/>
    <col min="45" max="45" width="7.8515625" style="142" bestFit="1" customWidth="1"/>
    <col min="46" max="46" width="9.28125" style="142" bestFit="1" customWidth="1"/>
    <col min="47" max="47" width="10.8515625" style="0" bestFit="1" customWidth="1"/>
    <col min="48" max="50" width="9.28125" style="0" bestFit="1" customWidth="1"/>
    <col min="51" max="51" width="11.28125" style="0" bestFit="1" customWidth="1"/>
    <col min="52" max="52" width="14.421875" style="0" bestFit="1" customWidth="1"/>
    <col min="53" max="53" width="9.57421875" style="0" bestFit="1" customWidth="1"/>
  </cols>
  <sheetData>
    <row r="1" spans="1:52" ht="12.75">
      <c r="A1" s="307" t="s">
        <v>221</v>
      </c>
      <c r="B1" s="307"/>
      <c r="C1" s="307"/>
      <c r="D1" s="307"/>
      <c r="E1" s="142"/>
      <c r="J1" s="154"/>
      <c r="S1" s="1"/>
      <c r="T1" s="154"/>
      <c r="Y1" s="126"/>
      <c r="Z1" s="5"/>
      <c r="AB1" s="310"/>
      <c r="AC1" s="310"/>
      <c r="AD1" s="6"/>
      <c r="AE1" s="258"/>
      <c r="AF1" s="258"/>
      <c r="AG1" s="258"/>
      <c r="AH1" s="258"/>
      <c r="AI1" s="258"/>
      <c r="AJ1" s="28"/>
      <c r="AK1" s="154"/>
      <c r="AL1" s="258"/>
      <c r="AN1" s="154"/>
      <c r="AO1" s="154"/>
      <c r="AQ1" s="154"/>
      <c r="AS1" s="154"/>
      <c r="AT1" s="154"/>
      <c r="AY1" s="260"/>
      <c r="AZ1" s="128"/>
    </row>
    <row r="2" spans="1:52" ht="12.75">
      <c r="A2" s="307" t="s">
        <v>249</v>
      </c>
      <c r="B2" s="307"/>
      <c r="C2" s="307"/>
      <c r="D2" s="307"/>
      <c r="E2" s="142"/>
      <c r="J2" s="154"/>
      <c r="S2" s="1"/>
      <c r="T2" s="154"/>
      <c r="Y2" s="126"/>
      <c r="Z2" s="5"/>
      <c r="AB2" s="310"/>
      <c r="AC2" s="310"/>
      <c r="AD2" s="6"/>
      <c r="AE2" s="258"/>
      <c r="AF2" s="258"/>
      <c r="AG2" s="258"/>
      <c r="AH2" s="258"/>
      <c r="AI2" s="258"/>
      <c r="AJ2" s="28"/>
      <c r="AK2" s="154"/>
      <c r="AL2" s="258"/>
      <c r="AN2" s="154"/>
      <c r="AO2" s="154"/>
      <c r="AQ2" s="154"/>
      <c r="AS2" s="154"/>
      <c r="AT2" s="154"/>
      <c r="AY2" s="260"/>
      <c r="AZ2" s="128"/>
    </row>
    <row r="3" spans="1:52" ht="13.5" thickBot="1">
      <c r="A3" s="28" t="s">
        <v>222</v>
      </c>
      <c r="B3" s="307"/>
      <c r="C3" s="307"/>
      <c r="D3" s="193"/>
      <c r="E3" s="142"/>
      <c r="J3" s="154"/>
      <c r="S3" s="1"/>
      <c r="T3" s="154"/>
      <c r="Y3" s="126"/>
      <c r="Z3" s="5"/>
      <c r="AB3" s="310"/>
      <c r="AC3" s="310"/>
      <c r="AD3" s="6"/>
      <c r="AE3" s="258"/>
      <c r="AF3" s="258"/>
      <c r="AG3" s="258"/>
      <c r="AH3" s="258"/>
      <c r="AI3" s="258"/>
      <c r="AJ3" s="28"/>
      <c r="AK3" s="154"/>
      <c r="AL3" s="258"/>
      <c r="AN3" s="154"/>
      <c r="AO3" s="154"/>
      <c r="AQ3" s="154"/>
      <c r="AS3" s="154"/>
      <c r="AT3" s="154"/>
      <c r="AY3" s="260"/>
      <c r="AZ3" s="128"/>
    </row>
    <row r="4" spans="1:52" ht="13.5" thickBot="1">
      <c r="A4" s="307"/>
      <c r="B4" s="307"/>
      <c r="C4" s="307"/>
      <c r="D4" s="307"/>
      <c r="E4" s="142"/>
      <c r="G4" s="361"/>
      <c r="H4" s="361"/>
      <c r="I4" s="361"/>
      <c r="J4" s="361"/>
      <c r="K4" s="361"/>
      <c r="L4" s="4"/>
      <c r="M4" s="4"/>
      <c r="N4" s="4"/>
      <c r="O4" s="4"/>
      <c r="S4" s="1"/>
      <c r="T4" s="154"/>
      <c r="Y4" s="201"/>
      <c r="Z4" s="5"/>
      <c r="AB4" s="310"/>
      <c r="AC4" s="310"/>
      <c r="AD4" s="6"/>
      <c r="AE4" s="261"/>
      <c r="AF4" s="262"/>
      <c r="AG4" s="262" t="s">
        <v>172</v>
      </c>
      <c r="AH4" s="262"/>
      <c r="AI4" s="262"/>
      <c r="AJ4" s="167"/>
      <c r="AK4" s="195"/>
      <c r="AL4" s="262"/>
      <c r="AM4" s="108"/>
      <c r="AN4" s="195"/>
      <c r="AO4" s="196"/>
      <c r="AQ4" s="154"/>
      <c r="AS4" s="154"/>
      <c r="AT4" s="154"/>
      <c r="AY4" s="260"/>
      <c r="AZ4" s="128"/>
    </row>
    <row r="5" spans="1:52" ht="13.5" thickBot="1">
      <c r="A5" s="194"/>
      <c r="B5" s="142"/>
      <c r="C5" s="142"/>
      <c r="D5" s="142"/>
      <c r="E5" s="142"/>
      <c r="I5" s="3"/>
      <c r="J5" s="154"/>
      <c r="L5" s="362" t="s">
        <v>141</v>
      </c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75"/>
      <c r="AD5" s="15"/>
      <c r="AE5" s="258"/>
      <c r="AF5" s="258"/>
      <c r="AG5" s="258"/>
      <c r="AH5" s="258"/>
      <c r="AI5" s="258"/>
      <c r="AJ5" s="28"/>
      <c r="AK5" s="154"/>
      <c r="AL5" s="258"/>
      <c r="AN5" s="311"/>
      <c r="AO5" s="154"/>
      <c r="AP5" s="114"/>
      <c r="AQ5" s="198"/>
      <c r="AR5" s="112" t="s">
        <v>173</v>
      </c>
      <c r="AS5" s="198"/>
      <c r="AT5" s="199"/>
      <c r="AY5" s="260"/>
      <c r="AZ5" s="128"/>
    </row>
    <row r="6" spans="1:52" ht="13.5" thickBot="1">
      <c r="A6" s="142"/>
      <c r="B6" s="193"/>
      <c r="C6" s="193"/>
      <c r="D6" s="193"/>
      <c r="E6" s="193"/>
      <c r="F6" s="192"/>
      <c r="G6" s="362" t="s">
        <v>75</v>
      </c>
      <c r="H6" s="363"/>
      <c r="I6" s="363"/>
      <c r="J6" s="363"/>
      <c r="K6" s="375"/>
      <c r="L6" s="4"/>
      <c r="M6" s="4"/>
      <c r="N6" s="4"/>
      <c r="O6" s="4"/>
      <c r="S6" s="1"/>
      <c r="T6" s="154"/>
      <c r="Y6" s="126"/>
      <c r="Z6" s="5"/>
      <c r="AB6" s="310"/>
      <c r="AC6" s="310"/>
      <c r="AD6" s="6"/>
      <c r="AE6" s="376" t="s">
        <v>174</v>
      </c>
      <c r="AF6" s="377"/>
      <c r="AG6" s="377"/>
      <c r="AH6" s="377"/>
      <c r="AI6" s="377"/>
      <c r="AJ6" s="377"/>
      <c r="AK6" s="378"/>
      <c r="AL6" s="258"/>
      <c r="AN6" s="154"/>
      <c r="AO6" s="154"/>
      <c r="AQ6" s="154"/>
      <c r="AS6" s="154"/>
      <c r="AT6" s="154"/>
      <c r="AY6" s="260"/>
      <c r="AZ6" s="128"/>
    </row>
    <row r="7" spans="1:52" ht="12.75">
      <c r="A7" s="142"/>
      <c r="B7" s="142"/>
      <c r="C7" s="142"/>
      <c r="D7" s="142"/>
      <c r="E7" s="142"/>
      <c r="F7" s="2"/>
      <c r="G7" s="4"/>
      <c r="H7" s="4"/>
      <c r="I7" s="4"/>
      <c r="J7" s="202"/>
      <c r="K7" s="4"/>
      <c r="L7" s="4"/>
      <c r="M7" s="4"/>
      <c r="N7" s="4"/>
      <c r="O7" s="4"/>
      <c r="S7" s="1"/>
      <c r="T7" s="154"/>
      <c r="Y7" s="126"/>
      <c r="Z7" s="5"/>
      <c r="AB7" s="310"/>
      <c r="AC7" s="310"/>
      <c r="AD7" s="6"/>
      <c r="AE7" s="264"/>
      <c r="AF7" s="264"/>
      <c r="AG7" s="264"/>
      <c r="AH7" s="264"/>
      <c r="AI7" s="264"/>
      <c r="AJ7" s="37"/>
      <c r="AK7" s="197"/>
      <c r="AL7" s="258"/>
      <c r="AN7" s="154"/>
      <c r="AO7" s="154"/>
      <c r="AQ7" s="154"/>
      <c r="AS7" s="154"/>
      <c r="AT7" s="154"/>
      <c r="AY7" s="260"/>
      <c r="AZ7" s="128"/>
    </row>
    <row r="8" spans="1:52" ht="12.75">
      <c r="A8" s="312">
        <v>1.32</v>
      </c>
      <c r="B8" s="312"/>
      <c r="C8" s="312">
        <v>1.24</v>
      </c>
      <c r="D8" s="312">
        <v>1.25</v>
      </c>
      <c r="E8" s="313">
        <v>1.26</v>
      </c>
      <c r="F8" s="314"/>
      <c r="G8" s="314" t="s">
        <v>176</v>
      </c>
      <c r="H8" s="314" t="s">
        <v>177</v>
      </c>
      <c r="I8" s="314">
        <v>2.25</v>
      </c>
      <c r="J8" s="312"/>
      <c r="K8" s="315">
        <v>2.31</v>
      </c>
      <c r="L8" s="314">
        <v>3.3</v>
      </c>
      <c r="M8" s="314">
        <v>3.5</v>
      </c>
      <c r="N8" s="314">
        <v>3.8</v>
      </c>
      <c r="O8" s="316" t="s">
        <v>210</v>
      </c>
      <c r="P8" s="314">
        <v>3.56</v>
      </c>
      <c r="Q8" s="315">
        <v>3.57</v>
      </c>
      <c r="R8" s="314">
        <v>3.58</v>
      </c>
      <c r="S8" s="314">
        <v>4.12</v>
      </c>
      <c r="T8" s="312"/>
      <c r="U8" s="314">
        <v>4.16</v>
      </c>
      <c r="V8" s="314">
        <v>4.17</v>
      </c>
      <c r="W8" s="317">
        <v>5.4</v>
      </c>
      <c r="X8" s="314">
        <v>5.6</v>
      </c>
      <c r="Y8" s="318">
        <v>8.6</v>
      </c>
      <c r="Z8" s="315">
        <v>9.24</v>
      </c>
      <c r="AA8" s="314">
        <v>9.25</v>
      </c>
      <c r="AB8" s="319">
        <v>9.33</v>
      </c>
      <c r="AC8" s="310">
        <v>9.34</v>
      </c>
      <c r="AD8" s="314">
        <v>10.3</v>
      </c>
      <c r="AE8" s="320"/>
      <c r="AF8" s="320"/>
      <c r="AG8" s="320"/>
      <c r="AH8" s="320"/>
      <c r="AI8" s="320"/>
      <c r="AJ8" s="312">
        <v>11.2</v>
      </c>
      <c r="AK8" s="312"/>
      <c r="AL8" s="321">
        <v>11.8</v>
      </c>
      <c r="AM8" s="315">
        <v>11.2</v>
      </c>
      <c r="AN8" s="322"/>
      <c r="AO8" s="312"/>
      <c r="AP8" s="314">
        <v>12.32</v>
      </c>
      <c r="AQ8" s="312"/>
      <c r="AR8" s="314">
        <v>12.9</v>
      </c>
      <c r="AS8" s="312"/>
      <c r="AT8" s="312"/>
      <c r="AU8" s="310" t="s">
        <v>216</v>
      </c>
      <c r="AV8" s="314">
        <v>6.1</v>
      </c>
      <c r="AW8" s="314" t="s">
        <v>180</v>
      </c>
      <c r="AX8" s="314">
        <v>6.12</v>
      </c>
      <c r="AY8" s="323">
        <v>12.3</v>
      </c>
      <c r="AZ8" s="318">
        <v>12.4</v>
      </c>
    </row>
    <row r="9" spans="1:52" ht="12.75">
      <c r="A9" s="312"/>
      <c r="B9" s="312"/>
      <c r="C9" s="312">
        <v>2010</v>
      </c>
      <c r="D9" s="312"/>
      <c r="E9" s="312"/>
      <c r="F9" s="314"/>
      <c r="G9" s="314" t="s">
        <v>73</v>
      </c>
      <c r="H9" s="314" t="s">
        <v>76</v>
      </c>
      <c r="I9" s="314" t="s">
        <v>131</v>
      </c>
      <c r="J9" s="312" t="s">
        <v>75</v>
      </c>
      <c r="K9" s="314"/>
      <c r="L9" s="314" t="s">
        <v>204</v>
      </c>
      <c r="M9" s="314" t="s">
        <v>80</v>
      </c>
      <c r="N9" s="314" t="s">
        <v>204</v>
      </c>
      <c r="O9" s="314" t="s">
        <v>80</v>
      </c>
      <c r="P9" s="314"/>
      <c r="Q9" s="314" t="s">
        <v>85</v>
      </c>
      <c r="R9" s="314" t="s">
        <v>132</v>
      </c>
      <c r="S9" s="314" t="s">
        <v>131</v>
      </c>
      <c r="T9" s="312" t="s">
        <v>87</v>
      </c>
      <c r="U9" s="314" t="s">
        <v>88</v>
      </c>
      <c r="V9" s="314" t="s">
        <v>88</v>
      </c>
      <c r="W9" s="317"/>
      <c r="X9" s="314"/>
      <c r="Y9" s="315" t="s">
        <v>136</v>
      </c>
      <c r="Z9" s="314"/>
      <c r="AA9" s="314" t="s">
        <v>181</v>
      </c>
      <c r="AB9" s="310" t="s">
        <v>94</v>
      </c>
      <c r="AC9" s="310" t="s">
        <v>96</v>
      </c>
      <c r="AD9" s="314" t="s">
        <v>182</v>
      </c>
      <c r="AE9" s="320"/>
      <c r="AF9" s="320"/>
      <c r="AG9" s="320"/>
      <c r="AH9" s="320"/>
      <c r="AI9" s="320" t="s">
        <v>217</v>
      </c>
      <c r="AJ9" s="312" t="s">
        <v>80</v>
      </c>
      <c r="AK9" s="312" t="s">
        <v>102</v>
      </c>
      <c r="AL9" s="320" t="s">
        <v>105</v>
      </c>
      <c r="AM9" s="314" t="s">
        <v>80</v>
      </c>
      <c r="AN9" s="322"/>
      <c r="AO9" s="312" t="s">
        <v>110</v>
      </c>
      <c r="AP9" s="314" t="s">
        <v>80</v>
      </c>
      <c r="AQ9" s="312"/>
      <c r="AR9" s="314" t="s">
        <v>80</v>
      </c>
      <c r="AS9" s="312"/>
      <c r="AT9" s="312" t="s">
        <v>113</v>
      </c>
      <c r="AU9" s="314" t="s">
        <v>115</v>
      </c>
      <c r="AV9" s="312" t="s">
        <v>136</v>
      </c>
      <c r="AW9" s="312" t="s">
        <v>183</v>
      </c>
      <c r="AX9" s="312" t="s">
        <v>80</v>
      </c>
      <c r="AY9" s="324"/>
      <c r="AZ9" s="325"/>
    </row>
    <row r="10" spans="1:52" ht="12.75">
      <c r="A10" s="312" t="s">
        <v>69</v>
      </c>
      <c r="B10" s="312" t="s">
        <v>68</v>
      </c>
      <c r="C10" s="312" t="s">
        <v>70</v>
      </c>
      <c r="D10" s="312" t="s">
        <v>72</v>
      </c>
      <c r="E10" s="312" t="s">
        <v>70</v>
      </c>
      <c r="F10" s="314"/>
      <c r="G10" s="314" t="s">
        <v>74</v>
      </c>
      <c r="H10" s="314" t="s">
        <v>74</v>
      </c>
      <c r="I10" s="314" t="s">
        <v>80</v>
      </c>
      <c r="J10" s="312" t="s">
        <v>81</v>
      </c>
      <c r="K10" s="314" t="s">
        <v>80</v>
      </c>
      <c r="L10" s="314" t="s">
        <v>205</v>
      </c>
      <c r="M10" s="314" t="s">
        <v>205</v>
      </c>
      <c r="N10" s="314" t="s">
        <v>205</v>
      </c>
      <c r="O10" s="314" t="s">
        <v>205</v>
      </c>
      <c r="P10" s="314" t="s">
        <v>68</v>
      </c>
      <c r="Q10" s="314" t="s">
        <v>129</v>
      </c>
      <c r="R10" s="314" t="s">
        <v>175</v>
      </c>
      <c r="S10" s="314" t="s">
        <v>80</v>
      </c>
      <c r="T10" s="312" t="s">
        <v>81</v>
      </c>
      <c r="U10" s="314" t="s">
        <v>133</v>
      </c>
      <c r="V10" s="314" t="s">
        <v>133</v>
      </c>
      <c r="W10" s="317" t="s">
        <v>211</v>
      </c>
      <c r="X10" s="314" t="s">
        <v>89</v>
      </c>
      <c r="Y10" s="315" t="s">
        <v>91</v>
      </c>
      <c r="Z10" s="314" t="s">
        <v>92</v>
      </c>
      <c r="AA10" s="314" t="s">
        <v>184</v>
      </c>
      <c r="AB10" s="310" t="s">
        <v>137</v>
      </c>
      <c r="AC10" s="310" t="s">
        <v>94</v>
      </c>
      <c r="AD10" s="314" t="s">
        <v>214</v>
      </c>
      <c r="AE10" s="320"/>
      <c r="AF10" s="320"/>
      <c r="AG10" s="320" t="s">
        <v>98</v>
      </c>
      <c r="AH10" s="320" t="s">
        <v>100</v>
      </c>
      <c r="AI10" s="320" t="s">
        <v>218</v>
      </c>
      <c r="AJ10" s="312" t="s">
        <v>102</v>
      </c>
      <c r="AK10" s="312" t="s">
        <v>104</v>
      </c>
      <c r="AL10" s="320" t="s">
        <v>106</v>
      </c>
      <c r="AM10" s="314" t="s">
        <v>138</v>
      </c>
      <c r="AN10" s="322" t="s">
        <v>109</v>
      </c>
      <c r="AO10" s="312" t="s">
        <v>111</v>
      </c>
      <c r="AP10" s="314" t="s">
        <v>139</v>
      </c>
      <c r="AQ10" s="312" t="s">
        <v>109</v>
      </c>
      <c r="AR10" s="314" t="s">
        <v>127</v>
      </c>
      <c r="AS10" s="312" t="s">
        <v>109</v>
      </c>
      <c r="AT10" s="312" t="s">
        <v>114</v>
      </c>
      <c r="AU10" s="314" t="s">
        <v>116</v>
      </c>
      <c r="AV10" s="312" t="s">
        <v>186</v>
      </c>
      <c r="AW10" s="312" t="s">
        <v>187</v>
      </c>
      <c r="AX10" s="312" t="s">
        <v>188</v>
      </c>
      <c r="AY10" s="326" t="s">
        <v>80</v>
      </c>
      <c r="AZ10" s="327" t="s">
        <v>144</v>
      </c>
    </row>
    <row r="11" spans="1:52" ht="12.75">
      <c r="A11" s="312"/>
      <c r="B11" s="312"/>
      <c r="C11" s="312" t="s">
        <v>71</v>
      </c>
      <c r="D11" s="312" t="s">
        <v>68</v>
      </c>
      <c r="E11" s="312" t="s">
        <v>122</v>
      </c>
      <c r="F11" s="314"/>
      <c r="G11" s="314" t="s">
        <v>75</v>
      </c>
      <c r="H11" s="314" t="s">
        <v>75</v>
      </c>
      <c r="I11" s="314" t="s">
        <v>75</v>
      </c>
      <c r="J11" s="312" t="s">
        <v>82</v>
      </c>
      <c r="K11" s="314" t="s">
        <v>83</v>
      </c>
      <c r="L11" s="314" t="s">
        <v>206</v>
      </c>
      <c r="M11" s="314" t="s">
        <v>206</v>
      </c>
      <c r="N11" s="310" t="s">
        <v>207</v>
      </c>
      <c r="O11" s="314" t="s">
        <v>207</v>
      </c>
      <c r="P11" s="314" t="s">
        <v>84</v>
      </c>
      <c r="Q11" s="314" t="s">
        <v>130</v>
      </c>
      <c r="R11" s="314" t="s">
        <v>130</v>
      </c>
      <c r="S11" s="314" t="s">
        <v>86</v>
      </c>
      <c r="T11" s="312" t="s">
        <v>82</v>
      </c>
      <c r="U11" s="314" t="s">
        <v>189</v>
      </c>
      <c r="V11" s="314" t="s">
        <v>190</v>
      </c>
      <c r="W11" s="317" t="s">
        <v>84</v>
      </c>
      <c r="X11" s="314" t="s">
        <v>126</v>
      </c>
      <c r="Y11" s="315" t="s">
        <v>90</v>
      </c>
      <c r="Z11" s="314" t="s">
        <v>93</v>
      </c>
      <c r="AA11" s="310" t="s">
        <v>219</v>
      </c>
      <c r="AB11" s="310" t="s">
        <v>95</v>
      </c>
      <c r="AC11" s="310" t="s">
        <v>137</v>
      </c>
      <c r="AD11" s="314" t="s">
        <v>192</v>
      </c>
      <c r="AE11" s="320" t="s">
        <v>69</v>
      </c>
      <c r="AF11" s="320" t="s">
        <v>97</v>
      </c>
      <c r="AG11" s="320" t="s">
        <v>99</v>
      </c>
      <c r="AH11" s="320" t="s">
        <v>101</v>
      </c>
      <c r="AI11" s="320" t="s">
        <v>101</v>
      </c>
      <c r="AJ11" s="312" t="s">
        <v>103</v>
      </c>
      <c r="AK11" s="312" t="s">
        <v>82</v>
      </c>
      <c r="AL11" s="320" t="s">
        <v>107</v>
      </c>
      <c r="AM11" s="314" t="s">
        <v>108</v>
      </c>
      <c r="AN11" s="322" t="s">
        <v>82</v>
      </c>
      <c r="AO11" s="312" t="s">
        <v>108</v>
      </c>
      <c r="AP11" s="314" t="s">
        <v>112</v>
      </c>
      <c r="AQ11" s="312" t="s">
        <v>82</v>
      </c>
      <c r="AR11" s="314" t="s">
        <v>128</v>
      </c>
      <c r="AS11" s="312" t="s">
        <v>82</v>
      </c>
      <c r="AT11" s="312" t="s">
        <v>112</v>
      </c>
      <c r="AU11" s="314" t="s">
        <v>117</v>
      </c>
      <c r="AV11" s="312" t="s">
        <v>171</v>
      </c>
      <c r="AW11" s="312" t="s">
        <v>171</v>
      </c>
      <c r="AX11" s="312" t="s">
        <v>171</v>
      </c>
      <c r="AY11" s="326" t="s">
        <v>161</v>
      </c>
      <c r="AZ11" s="327" t="s">
        <v>162</v>
      </c>
    </row>
    <row r="12" spans="1:52" ht="12.75">
      <c r="A12" s="277"/>
      <c r="B12" s="277"/>
      <c r="C12" s="277"/>
      <c r="D12" s="277"/>
      <c r="E12" s="277"/>
      <c r="F12" s="267"/>
      <c r="G12" s="276"/>
      <c r="H12" s="276"/>
      <c r="I12" s="276"/>
      <c r="J12" s="277"/>
      <c r="K12" s="276"/>
      <c r="L12" s="276"/>
      <c r="M12" s="276"/>
      <c r="N12" s="276"/>
      <c r="O12" s="276"/>
      <c r="P12" s="276"/>
      <c r="Q12" s="276"/>
      <c r="R12" s="276"/>
      <c r="S12" s="270"/>
      <c r="T12" s="277"/>
      <c r="U12" s="276"/>
      <c r="V12" s="276"/>
      <c r="W12" s="20"/>
      <c r="X12" s="276"/>
      <c r="Y12" s="279"/>
      <c r="Z12" s="276"/>
      <c r="AA12" s="314"/>
      <c r="AB12" s="310"/>
      <c r="AC12" s="310"/>
      <c r="AD12" s="270"/>
      <c r="AE12" s="280"/>
      <c r="AF12" s="280"/>
      <c r="AG12" s="280"/>
      <c r="AH12" s="286"/>
      <c r="AI12" s="286"/>
      <c r="AJ12" s="277"/>
      <c r="AK12" s="277"/>
      <c r="AL12" s="280"/>
      <c r="AM12" s="276"/>
      <c r="AN12" s="137"/>
      <c r="AO12" s="277"/>
      <c r="AP12" s="276"/>
      <c r="AQ12" s="277"/>
      <c r="AR12" s="287"/>
      <c r="AS12" s="277"/>
      <c r="AT12" s="277"/>
      <c r="AU12" s="287"/>
      <c r="AV12" s="267"/>
      <c r="AW12" s="267"/>
      <c r="AX12" s="267"/>
      <c r="AY12" s="282"/>
      <c r="AZ12" s="283"/>
    </row>
    <row r="13" spans="1:52" ht="12.75">
      <c r="A13" s="28" t="s">
        <v>223</v>
      </c>
      <c r="B13" s="28" t="s">
        <v>224</v>
      </c>
      <c r="C13" s="288">
        <v>1131</v>
      </c>
      <c r="D13" s="242" t="s">
        <v>120</v>
      </c>
      <c r="E13" s="242" t="s">
        <v>124</v>
      </c>
      <c r="F13" s="267"/>
      <c r="G13" s="288">
        <v>7017</v>
      </c>
      <c r="H13" s="288">
        <v>5111</v>
      </c>
      <c r="I13" s="288">
        <v>31709</v>
      </c>
      <c r="J13" s="266">
        <f aca="true" t="shared" si="0" ref="J13:J45">I13/C13</f>
        <v>28.03625110521662</v>
      </c>
      <c r="K13" s="288">
        <v>19661</v>
      </c>
      <c r="L13" s="289">
        <v>114</v>
      </c>
      <c r="M13" s="289">
        <v>236</v>
      </c>
      <c r="N13" s="289">
        <v>1411</v>
      </c>
      <c r="O13" s="289">
        <v>2955</v>
      </c>
      <c r="P13" s="288">
        <v>14569</v>
      </c>
      <c r="Q13" s="288">
        <v>1311</v>
      </c>
      <c r="R13" s="288">
        <v>539</v>
      </c>
      <c r="S13" s="290">
        <v>23300</v>
      </c>
      <c r="T13" s="291">
        <f aca="true" t="shared" si="1" ref="T13:T45">S13/C13</f>
        <v>20.601237842617152</v>
      </c>
      <c r="U13" s="288">
        <v>4501</v>
      </c>
      <c r="V13" s="288">
        <v>3825</v>
      </c>
      <c r="W13" s="143">
        <v>3000</v>
      </c>
      <c r="X13" s="288">
        <v>576</v>
      </c>
      <c r="Y13" s="266">
        <v>38</v>
      </c>
      <c r="Z13" s="288">
        <v>1803</v>
      </c>
      <c r="AA13" s="328">
        <v>9</v>
      </c>
      <c r="AB13" s="310" t="s">
        <v>145</v>
      </c>
      <c r="AC13" s="310" t="s">
        <v>145</v>
      </c>
      <c r="AD13" s="270">
        <v>7</v>
      </c>
      <c r="AE13" s="329">
        <v>8612</v>
      </c>
      <c r="AF13" s="329">
        <v>15700</v>
      </c>
      <c r="AG13" s="329"/>
      <c r="AH13" s="329">
        <v>30000</v>
      </c>
      <c r="AI13" s="329"/>
      <c r="AJ13" s="330">
        <f aca="true" t="shared" si="2" ref="AJ13:AJ45">SUM(AE13:AH13)</f>
        <v>54312</v>
      </c>
      <c r="AK13" s="294">
        <f aca="true" t="shared" si="3" ref="AK13:AK45">AJ13/C13</f>
        <v>48.02122015915119</v>
      </c>
      <c r="AL13" s="329">
        <v>4320</v>
      </c>
      <c r="AM13" s="329">
        <v>94379</v>
      </c>
      <c r="AN13" s="331">
        <f aca="true" t="shared" si="4" ref="AN13:AN45">AM13/C13</f>
        <v>83.447391688771</v>
      </c>
      <c r="AO13" s="296">
        <f aca="true" t="shared" si="5" ref="AO13:AO45">AJ13/AM13</f>
        <v>0.5754670000741691</v>
      </c>
      <c r="AP13" s="332">
        <v>71949</v>
      </c>
      <c r="AQ13" s="294">
        <f aca="true" t="shared" si="6" ref="AQ13:AQ45">AP13/C13</f>
        <v>63.61538461538461</v>
      </c>
      <c r="AR13" s="329">
        <v>11329</v>
      </c>
      <c r="AS13" s="294">
        <f aca="true" t="shared" si="7" ref="AS13:AS45">AR13/C13</f>
        <v>10.016799292661362</v>
      </c>
      <c r="AT13" s="296">
        <f aca="true" t="shared" si="8" ref="AT13:AT45">AR13/AP13</f>
        <v>0.1574587555073733</v>
      </c>
      <c r="AU13" s="333">
        <v>18180</v>
      </c>
      <c r="AV13" s="266">
        <v>30</v>
      </c>
      <c r="AW13" s="268">
        <v>1</v>
      </c>
      <c r="AX13" s="268">
        <v>2.4</v>
      </c>
      <c r="AY13" s="332">
        <v>29454</v>
      </c>
      <c r="AZ13" s="334">
        <v>2500</v>
      </c>
    </row>
    <row r="14" spans="1:52" ht="12.75">
      <c r="A14" s="28" t="s">
        <v>225</v>
      </c>
      <c r="B14" s="28" t="s">
        <v>226</v>
      </c>
      <c r="C14" s="288">
        <v>34450</v>
      </c>
      <c r="D14" s="242" t="s">
        <v>121</v>
      </c>
      <c r="E14" s="242" t="s">
        <v>220</v>
      </c>
      <c r="F14" s="267"/>
      <c r="G14" s="288">
        <v>51563</v>
      </c>
      <c r="H14" s="288">
        <v>23296</v>
      </c>
      <c r="I14" s="288">
        <v>106099</v>
      </c>
      <c r="J14" s="266">
        <f t="shared" si="0"/>
        <v>3.0797968069666184</v>
      </c>
      <c r="K14" s="288">
        <v>26065</v>
      </c>
      <c r="L14" s="289">
        <v>177</v>
      </c>
      <c r="M14" s="289">
        <v>329</v>
      </c>
      <c r="N14" s="289">
        <v>5137</v>
      </c>
      <c r="O14" s="289">
        <v>6286</v>
      </c>
      <c r="P14" s="288">
        <v>107732</v>
      </c>
      <c r="Q14" s="288">
        <v>12054</v>
      </c>
      <c r="R14" s="288">
        <v>1077</v>
      </c>
      <c r="S14" s="290">
        <v>134319</v>
      </c>
      <c r="T14" s="291">
        <f t="shared" si="1"/>
        <v>3.898955007256894</v>
      </c>
      <c r="U14" s="288">
        <v>12784</v>
      </c>
      <c r="V14" s="288">
        <v>11445</v>
      </c>
      <c r="W14" s="143">
        <v>71990</v>
      </c>
      <c r="X14" s="288">
        <v>18651</v>
      </c>
      <c r="Y14" s="266">
        <v>56</v>
      </c>
      <c r="Z14" s="288">
        <v>20000</v>
      </c>
      <c r="AA14" s="328">
        <v>23</v>
      </c>
      <c r="AB14" s="337" t="s">
        <v>145</v>
      </c>
      <c r="AC14" s="337" t="s">
        <v>146</v>
      </c>
      <c r="AD14" s="336">
        <v>8</v>
      </c>
      <c r="AE14" s="34" t="s">
        <v>193</v>
      </c>
      <c r="AF14" s="329">
        <v>0</v>
      </c>
      <c r="AG14" s="329">
        <v>0</v>
      </c>
      <c r="AH14" s="329">
        <v>0</v>
      </c>
      <c r="AI14" s="329">
        <v>748000</v>
      </c>
      <c r="AJ14" s="330">
        <f>SUM(AE14:AI14)</f>
        <v>748000</v>
      </c>
      <c r="AK14" s="294">
        <f t="shared" si="3"/>
        <v>21.712626995645863</v>
      </c>
      <c r="AL14" s="329">
        <v>24586</v>
      </c>
      <c r="AM14" s="329">
        <v>921225</v>
      </c>
      <c r="AN14" s="331">
        <f t="shared" si="4"/>
        <v>26.740928882438315</v>
      </c>
      <c r="AO14" s="296">
        <f t="shared" si="5"/>
        <v>0.81196233276344</v>
      </c>
      <c r="AP14" s="332">
        <v>982558</v>
      </c>
      <c r="AQ14" s="294">
        <f t="shared" si="6"/>
        <v>28.521277213352686</v>
      </c>
      <c r="AR14" s="329">
        <v>123845</v>
      </c>
      <c r="AS14" s="294">
        <f t="shared" si="7"/>
        <v>3.5949201741654573</v>
      </c>
      <c r="AT14" s="296">
        <f t="shared" si="8"/>
        <v>0.12604344985232424</v>
      </c>
      <c r="AU14" s="333">
        <v>65000</v>
      </c>
      <c r="AV14" s="266">
        <v>40</v>
      </c>
      <c r="AW14" s="268">
        <v>1</v>
      </c>
      <c r="AX14" s="268">
        <v>12.87</v>
      </c>
      <c r="AY14" s="332">
        <v>485816</v>
      </c>
      <c r="AZ14" s="334">
        <v>171147</v>
      </c>
    </row>
    <row r="15" spans="1:52" ht="12.75">
      <c r="A15" s="28" t="s">
        <v>225</v>
      </c>
      <c r="B15" s="28" t="s">
        <v>227</v>
      </c>
      <c r="C15" s="288">
        <v>1886</v>
      </c>
      <c r="D15" s="242" t="s">
        <v>120</v>
      </c>
      <c r="E15" s="290" t="s">
        <v>97</v>
      </c>
      <c r="F15" s="267"/>
      <c r="G15" s="288">
        <v>3646</v>
      </c>
      <c r="H15" s="288">
        <v>4636</v>
      </c>
      <c r="I15" s="288">
        <v>27880</v>
      </c>
      <c r="J15" s="266">
        <f t="shared" si="0"/>
        <v>14.782608695652174</v>
      </c>
      <c r="K15" s="288">
        <v>19228</v>
      </c>
      <c r="L15" s="289">
        <v>108</v>
      </c>
      <c r="M15" s="289">
        <v>174</v>
      </c>
      <c r="N15" s="289">
        <v>2601</v>
      </c>
      <c r="O15" s="289">
        <v>3780</v>
      </c>
      <c r="P15" s="288">
        <v>8657</v>
      </c>
      <c r="Q15" s="288">
        <v>817</v>
      </c>
      <c r="R15" s="288">
        <v>161</v>
      </c>
      <c r="S15" s="290">
        <v>15014</v>
      </c>
      <c r="T15" s="291">
        <f t="shared" si="1"/>
        <v>7.960763520678685</v>
      </c>
      <c r="U15" s="288">
        <v>2478</v>
      </c>
      <c r="V15" s="288">
        <v>3159</v>
      </c>
      <c r="W15" s="143">
        <v>6302</v>
      </c>
      <c r="X15" s="288">
        <v>379</v>
      </c>
      <c r="Y15" s="266">
        <v>20</v>
      </c>
      <c r="Z15" s="288">
        <v>3900</v>
      </c>
      <c r="AA15" s="328">
        <v>4</v>
      </c>
      <c r="AB15" s="310" t="s">
        <v>145</v>
      </c>
      <c r="AC15" s="310" t="s">
        <v>146</v>
      </c>
      <c r="AD15" s="270">
        <v>11</v>
      </c>
      <c r="AE15" s="329">
        <v>8000</v>
      </c>
      <c r="AF15" s="329">
        <v>0</v>
      </c>
      <c r="AG15" s="329">
        <v>3000</v>
      </c>
      <c r="AH15" s="329">
        <v>30150</v>
      </c>
      <c r="AI15" s="329"/>
      <c r="AJ15" s="330">
        <f t="shared" si="2"/>
        <v>41150</v>
      </c>
      <c r="AK15" s="294">
        <f t="shared" si="3"/>
        <v>21.818663838812302</v>
      </c>
      <c r="AL15" s="329">
        <v>1320</v>
      </c>
      <c r="AM15" s="329">
        <v>87973</v>
      </c>
      <c r="AN15" s="331">
        <f t="shared" si="4"/>
        <v>46.645281018027575</v>
      </c>
      <c r="AO15" s="296">
        <f t="shared" si="5"/>
        <v>0.4677571527627795</v>
      </c>
      <c r="AP15" s="332">
        <v>83458</v>
      </c>
      <c r="AQ15" s="294">
        <f t="shared" si="6"/>
        <v>44.251325556733825</v>
      </c>
      <c r="AR15" s="329">
        <v>6605</v>
      </c>
      <c r="AS15" s="294">
        <f t="shared" si="7"/>
        <v>3.5021208907741253</v>
      </c>
      <c r="AT15" s="296">
        <f t="shared" si="8"/>
        <v>0.07914160416017638</v>
      </c>
      <c r="AU15" s="333">
        <v>14924</v>
      </c>
      <c r="AV15" s="266">
        <v>40</v>
      </c>
      <c r="AW15" s="268">
        <v>0.35</v>
      </c>
      <c r="AX15" s="268">
        <v>0.73</v>
      </c>
      <c r="AY15" s="332">
        <v>26098</v>
      </c>
      <c r="AZ15" s="334">
        <v>2548</v>
      </c>
    </row>
    <row r="16" spans="1:52" ht="12.75">
      <c r="A16" s="28" t="s">
        <v>223</v>
      </c>
      <c r="B16" s="28" t="s">
        <v>228</v>
      </c>
      <c r="C16" s="288">
        <v>2584</v>
      </c>
      <c r="D16" s="290" t="s">
        <v>120</v>
      </c>
      <c r="E16" s="242" t="s">
        <v>124</v>
      </c>
      <c r="F16" s="267"/>
      <c r="G16" s="288">
        <v>4273</v>
      </c>
      <c r="H16" s="288">
        <v>2134</v>
      </c>
      <c r="I16" s="288">
        <v>25883</v>
      </c>
      <c r="J16" s="266">
        <f t="shared" si="0"/>
        <v>10.016640866873065</v>
      </c>
      <c r="K16" s="288">
        <v>18703</v>
      </c>
      <c r="L16" s="289">
        <v>47</v>
      </c>
      <c r="M16" s="289">
        <v>90</v>
      </c>
      <c r="N16" s="289">
        <v>350</v>
      </c>
      <c r="O16" s="289">
        <v>799</v>
      </c>
      <c r="P16" s="288">
        <v>4998</v>
      </c>
      <c r="Q16" s="288">
        <v>510</v>
      </c>
      <c r="R16" s="288">
        <v>86</v>
      </c>
      <c r="S16" s="290">
        <v>13152</v>
      </c>
      <c r="T16" s="291">
        <f t="shared" si="1"/>
        <v>5.089783281733746</v>
      </c>
      <c r="U16" s="288">
        <v>2302</v>
      </c>
      <c r="V16" s="288">
        <v>660</v>
      </c>
      <c r="W16" s="143">
        <v>1890</v>
      </c>
      <c r="X16" s="288">
        <v>1233</v>
      </c>
      <c r="Y16" s="266">
        <v>25</v>
      </c>
      <c r="Z16" s="288">
        <v>1728</v>
      </c>
      <c r="AA16" s="328">
        <v>5</v>
      </c>
      <c r="AB16" s="310" t="s">
        <v>145</v>
      </c>
      <c r="AC16" s="310" t="s">
        <v>145</v>
      </c>
      <c r="AD16" s="270">
        <v>9</v>
      </c>
      <c r="AE16" s="329">
        <v>8612</v>
      </c>
      <c r="AF16" s="329">
        <v>10750</v>
      </c>
      <c r="AG16" s="329">
        <v>0</v>
      </c>
      <c r="AH16" s="329">
        <v>0</v>
      </c>
      <c r="AI16" s="329"/>
      <c r="AJ16" s="330">
        <f t="shared" si="2"/>
        <v>19362</v>
      </c>
      <c r="AK16" s="294">
        <f t="shared" si="3"/>
        <v>7.493034055727554</v>
      </c>
      <c r="AL16" s="329">
        <v>1320</v>
      </c>
      <c r="AM16" s="329">
        <v>42748</v>
      </c>
      <c r="AN16" s="331">
        <f t="shared" si="4"/>
        <v>16.543343653250773</v>
      </c>
      <c r="AO16" s="296">
        <f t="shared" si="5"/>
        <v>0.4529334705717227</v>
      </c>
      <c r="AP16" s="332">
        <v>38783</v>
      </c>
      <c r="AQ16" s="294">
        <f t="shared" si="6"/>
        <v>15.00890092879257</v>
      </c>
      <c r="AR16" s="329">
        <v>3229</v>
      </c>
      <c r="AS16" s="294">
        <f t="shared" si="7"/>
        <v>1.2496130030959753</v>
      </c>
      <c r="AT16" s="296">
        <f t="shared" si="8"/>
        <v>0.08325812856148312</v>
      </c>
      <c r="AU16" s="333">
        <v>10262</v>
      </c>
      <c r="AV16" s="266">
        <v>23</v>
      </c>
      <c r="AW16" s="268">
        <v>1</v>
      </c>
      <c r="AX16" s="268">
        <v>1.2</v>
      </c>
      <c r="AY16" s="332">
        <v>13643</v>
      </c>
      <c r="AZ16" s="334">
        <v>2656</v>
      </c>
    </row>
    <row r="17" spans="1:52" ht="12.75">
      <c r="A17" s="28" t="s">
        <v>223</v>
      </c>
      <c r="B17" s="28" t="s">
        <v>12</v>
      </c>
      <c r="C17" s="265">
        <v>851</v>
      </c>
      <c r="D17" s="290" t="s">
        <v>120</v>
      </c>
      <c r="E17" s="290" t="s">
        <v>123</v>
      </c>
      <c r="F17" s="267"/>
      <c r="G17" s="288">
        <v>12753</v>
      </c>
      <c r="H17" s="288">
        <v>8251</v>
      </c>
      <c r="I17" s="288">
        <v>40544</v>
      </c>
      <c r="J17" s="266">
        <f t="shared" si="0"/>
        <v>47.6427732079906</v>
      </c>
      <c r="K17" s="288">
        <v>19127</v>
      </c>
      <c r="L17" s="289">
        <v>37</v>
      </c>
      <c r="M17" s="289">
        <v>49</v>
      </c>
      <c r="N17" s="289">
        <v>1155</v>
      </c>
      <c r="O17" s="289">
        <v>1263</v>
      </c>
      <c r="P17" s="288">
        <v>4163</v>
      </c>
      <c r="Q17" s="288">
        <v>318</v>
      </c>
      <c r="R17" s="288">
        <v>913</v>
      </c>
      <c r="S17" s="290">
        <v>10468</v>
      </c>
      <c r="T17" s="291">
        <f t="shared" si="1"/>
        <v>12.300822561692128</v>
      </c>
      <c r="U17" s="288">
        <v>2525</v>
      </c>
      <c r="V17" s="288">
        <v>2029</v>
      </c>
      <c r="W17" s="143">
        <v>2090</v>
      </c>
      <c r="X17" s="288">
        <v>866</v>
      </c>
      <c r="Y17" s="266">
        <v>25</v>
      </c>
      <c r="Z17" s="288">
        <v>2255</v>
      </c>
      <c r="AA17" s="328">
        <v>5</v>
      </c>
      <c r="AB17" s="310" t="s">
        <v>145</v>
      </c>
      <c r="AC17" s="310" t="s">
        <v>145</v>
      </c>
      <c r="AD17" s="270">
        <v>8</v>
      </c>
      <c r="AE17" s="329">
        <v>8612</v>
      </c>
      <c r="AF17" s="329">
        <v>6000</v>
      </c>
      <c r="AG17" s="329"/>
      <c r="AH17" s="329">
        <v>18000</v>
      </c>
      <c r="AI17" s="329"/>
      <c r="AJ17" s="330">
        <f t="shared" si="2"/>
        <v>32612</v>
      </c>
      <c r="AK17" s="294">
        <f t="shared" si="3"/>
        <v>38.3219741480611</v>
      </c>
      <c r="AL17" s="329">
        <v>1320</v>
      </c>
      <c r="AM17" s="329">
        <v>39642</v>
      </c>
      <c r="AN17" s="331">
        <f t="shared" si="4"/>
        <v>46.58284371327849</v>
      </c>
      <c r="AO17" s="296">
        <f t="shared" si="5"/>
        <v>0.8226628323495283</v>
      </c>
      <c r="AP17" s="332">
        <v>44297</v>
      </c>
      <c r="AQ17" s="294">
        <f t="shared" si="6"/>
        <v>52.052878965922446</v>
      </c>
      <c r="AR17" s="329">
        <v>3492</v>
      </c>
      <c r="AS17" s="294">
        <f t="shared" si="7"/>
        <v>4.103407755581669</v>
      </c>
      <c r="AT17" s="296">
        <f t="shared" si="8"/>
        <v>0.07883152357947491</v>
      </c>
      <c r="AU17" s="333">
        <v>9487</v>
      </c>
      <c r="AV17" s="266">
        <v>27</v>
      </c>
      <c r="AW17" s="268">
        <v>0.52</v>
      </c>
      <c r="AX17" s="268">
        <v>1.3</v>
      </c>
      <c r="AY17" s="332">
        <v>23579</v>
      </c>
      <c r="AZ17" s="334">
        <v>3218</v>
      </c>
    </row>
    <row r="18" spans="1:52" ht="12.75">
      <c r="A18" s="28" t="s">
        <v>229</v>
      </c>
      <c r="B18" s="28" t="s">
        <v>230</v>
      </c>
      <c r="C18" s="288">
        <v>4743</v>
      </c>
      <c r="D18" s="290" t="s">
        <v>120</v>
      </c>
      <c r="E18" s="242" t="s">
        <v>124</v>
      </c>
      <c r="F18" s="267"/>
      <c r="G18" s="288">
        <v>6674</v>
      </c>
      <c r="H18" s="288">
        <v>5475</v>
      </c>
      <c r="I18" s="288">
        <v>32060</v>
      </c>
      <c r="J18" s="266">
        <f t="shared" si="0"/>
        <v>6.75943495677841</v>
      </c>
      <c r="K18" s="288">
        <v>19435</v>
      </c>
      <c r="L18" s="289">
        <v>74</v>
      </c>
      <c r="M18" s="289">
        <v>102</v>
      </c>
      <c r="N18" s="289">
        <v>506</v>
      </c>
      <c r="O18" s="289">
        <v>902</v>
      </c>
      <c r="P18" s="288">
        <v>13543</v>
      </c>
      <c r="Q18" s="288">
        <v>1294</v>
      </c>
      <c r="R18" s="288">
        <v>132</v>
      </c>
      <c r="S18" s="290">
        <v>25958</v>
      </c>
      <c r="T18" s="291">
        <f t="shared" si="1"/>
        <v>5.472907442546911</v>
      </c>
      <c r="U18" s="288">
        <v>3825</v>
      </c>
      <c r="V18" s="288">
        <v>5158</v>
      </c>
      <c r="W18" s="143">
        <v>12223</v>
      </c>
      <c r="X18" s="288">
        <v>3309</v>
      </c>
      <c r="Y18" s="266">
        <v>40</v>
      </c>
      <c r="Z18" s="288">
        <v>2280</v>
      </c>
      <c r="AA18" s="328">
        <v>5</v>
      </c>
      <c r="AB18" s="310" t="s">
        <v>145</v>
      </c>
      <c r="AC18" s="310" t="s">
        <v>146</v>
      </c>
      <c r="AD18" s="270">
        <v>9</v>
      </c>
      <c r="AE18" s="329">
        <v>8000</v>
      </c>
      <c r="AF18" s="329">
        <v>0</v>
      </c>
      <c r="AG18" s="329"/>
      <c r="AH18" s="329">
        <v>50000</v>
      </c>
      <c r="AI18" s="329"/>
      <c r="AJ18" s="330">
        <f t="shared" si="2"/>
        <v>58000</v>
      </c>
      <c r="AK18" s="294">
        <f t="shared" si="3"/>
        <v>12.22854733291166</v>
      </c>
      <c r="AL18" s="329">
        <v>3320</v>
      </c>
      <c r="AM18" s="329">
        <v>76276</v>
      </c>
      <c r="AN18" s="331">
        <f t="shared" si="4"/>
        <v>16.08180476491672</v>
      </c>
      <c r="AO18" s="296">
        <f t="shared" si="5"/>
        <v>0.7603964549792858</v>
      </c>
      <c r="AP18" s="332">
        <v>82615</v>
      </c>
      <c r="AQ18" s="294">
        <f t="shared" si="6"/>
        <v>17.41830065359477</v>
      </c>
      <c r="AR18" s="329">
        <v>10022</v>
      </c>
      <c r="AS18" s="294">
        <f t="shared" si="7"/>
        <v>2.1130086443179423</v>
      </c>
      <c r="AT18" s="296">
        <f t="shared" si="8"/>
        <v>0.12130968952369424</v>
      </c>
      <c r="AU18" s="333">
        <v>26132</v>
      </c>
      <c r="AV18" s="266">
        <v>26</v>
      </c>
      <c r="AW18" s="268">
        <v>1</v>
      </c>
      <c r="AX18" s="268">
        <v>2.07</v>
      </c>
      <c r="AY18" s="332">
        <v>38721</v>
      </c>
      <c r="AZ18" s="334">
        <v>8325</v>
      </c>
    </row>
    <row r="19" spans="1:52" ht="12.75">
      <c r="A19" s="28" t="s">
        <v>231</v>
      </c>
      <c r="B19" s="28" t="s">
        <v>232</v>
      </c>
      <c r="C19" s="288">
        <v>1056</v>
      </c>
      <c r="D19" s="242" t="s">
        <v>120</v>
      </c>
      <c r="E19" s="290" t="s">
        <v>97</v>
      </c>
      <c r="F19" s="267"/>
      <c r="G19" s="288">
        <v>11526</v>
      </c>
      <c r="H19" s="288">
        <v>7034</v>
      </c>
      <c r="I19" s="288">
        <v>38098</v>
      </c>
      <c r="J19" s="266">
        <f t="shared" si="0"/>
        <v>36.077651515151516</v>
      </c>
      <c r="K19" s="288">
        <v>19287</v>
      </c>
      <c r="L19" s="289">
        <v>32</v>
      </c>
      <c r="M19" s="289">
        <v>34</v>
      </c>
      <c r="N19" s="289">
        <v>166</v>
      </c>
      <c r="O19" s="289">
        <v>192</v>
      </c>
      <c r="P19" s="288">
        <v>10400</v>
      </c>
      <c r="Q19" s="288">
        <v>1030</v>
      </c>
      <c r="R19" s="288">
        <v>663</v>
      </c>
      <c r="S19" s="288">
        <v>23164</v>
      </c>
      <c r="T19" s="291">
        <f t="shared" si="1"/>
        <v>21.935606060606062</v>
      </c>
      <c r="U19" s="288">
        <v>3500</v>
      </c>
      <c r="V19" s="288">
        <v>6044</v>
      </c>
      <c r="W19" s="143">
        <v>4510</v>
      </c>
      <c r="X19" s="288">
        <v>750</v>
      </c>
      <c r="Y19" s="266">
        <v>26</v>
      </c>
      <c r="Z19" s="288">
        <v>5000</v>
      </c>
      <c r="AA19" s="328">
        <v>6</v>
      </c>
      <c r="AB19" s="310" t="s">
        <v>145</v>
      </c>
      <c r="AC19" s="310" t="s">
        <v>145</v>
      </c>
      <c r="AD19" s="270">
        <v>5</v>
      </c>
      <c r="AE19" s="329">
        <v>0</v>
      </c>
      <c r="AF19" s="329">
        <v>0</v>
      </c>
      <c r="AG19" s="329"/>
      <c r="AH19" s="329"/>
      <c r="AI19" s="329"/>
      <c r="AJ19" s="330">
        <f t="shared" si="2"/>
        <v>0</v>
      </c>
      <c r="AK19" s="294">
        <f t="shared" si="3"/>
        <v>0</v>
      </c>
      <c r="AL19" s="329">
        <v>4374</v>
      </c>
      <c r="AM19" s="329">
        <v>154608</v>
      </c>
      <c r="AN19" s="331">
        <f t="shared" si="4"/>
        <v>146.4090909090909</v>
      </c>
      <c r="AO19" s="296">
        <f t="shared" si="5"/>
        <v>0</v>
      </c>
      <c r="AP19" s="332">
        <v>154608</v>
      </c>
      <c r="AQ19" s="294">
        <f t="shared" si="6"/>
        <v>146.4090909090909</v>
      </c>
      <c r="AR19" s="329">
        <v>16866</v>
      </c>
      <c r="AS19" s="294">
        <f t="shared" si="7"/>
        <v>15.971590909090908</v>
      </c>
      <c r="AT19" s="296">
        <f t="shared" si="8"/>
        <v>0.10908879230052779</v>
      </c>
      <c r="AU19" s="333">
        <v>12000</v>
      </c>
      <c r="AV19" s="266">
        <v>26</v>
      </c>
      <c r="AW19" s="268">
        <v>1</v>
      </c>
      <c r="AX19" s="268">
        <v>3.33</v>
      </c>
      <c r="AY19" s="332">
        <v>52602</v>
      </c>
      <c r="AZ19" s="334">
        <v>4175</v>
      </c>
    </row>
    <row r="20" spans="1:52" ht="12.75">
      <c r="A20" s="28" t="s">
        <v>231</v>
      </c>
      <c r="B20" s="28" t="s">
        <v>233</v>
      </c>
      <c r="C20" s="265">
        <v>19204</v>
      </c>
      <c r="D20" s="290" t="s">
        <v>120</v>
      </c>
      <c r="E20" s="242" t="s">
        <v>124</v>
      </c>
      <c r="F20" s="267"/>
      <c r="G20" s="288">
        <v>48016</v>
      </c>
      <c r="H20" s="288">
        <v>14465</v>
      </c>
      <c r="I20" s="288">
        <v>86202</v>
      </c>
      <c r="J20" s="266">
        <f t="shared" si="0"/>
        <v>4.488752343261821</v>
      </c>
      <c r="K20" s="288">
        <v>21777</v>
      </c>
      <c r="L20" s="289">
        <v>200</v>
      </c>
      <c r="M20" s="289">
        <v>428</v>
      </c>
      <c r="N20" s="289">
        <v>5300</v>
      </c>
      <c r="O20" s="289">
        <v>6186</v>
      </c>
      <c r="P20" s="288">
        <v>104612</v>
      </c>
      <c r="Q20" s="288">
        <v>9344</v>
      </c>
      <c r="R20" s="143">
        <v>2068</v>
      </c>
      <c r="S20" s="290">
        <v>101545</v>
      </c>
      <c r="T20" s="291">
        <f t="shared" si="1"/>
        <v>5.287700479066861</v>
      </c>
      <c r="U20" s="288">
        <v>14198</v>
      </c>
      <c r="V20" s="288">
        <v>8529</v>
      </c>
      <c r="W20" s="143">
        <v>15399</v>
      </c>
      <c r="X20" s="288">
        <v>16595</v>
      </c>
      <c r="Y20" s="266">
        <v>56</v>
      </c>
      <c r="Z20" s="288">
        <v>30200</v>
      </c>
      <c r="AA20" s="328">
        <v>46</v>
      </c>
      <c r="AB20" s="310" t="s">
        <v>145</v>
      </c>
      <c r="AC20" s="310" t="s">
        <v>146</v>
      </c>
      <c r="AD20" s="270">
        <v>13</v>
      </c>
      <c r="AE20" s="329">
        <v>0</v>
      </c>
      <c r="AF20" s="329">
        <v>0</v>
      </c>
      <c r="AG20" s="329">
        <v>0</v>
      </c>
      <c r="AH20" s="329">
        <v>355073</v>
      </c>
      <c r="AI20" s="329"/>
      <c r="AJ20" s="330">
        <f t="shared" si="2"/>
        <v>355073</v>
      </c>
      <c r="AK20" s="294">
        <f t="shared" si="3"/>
        <v>18.489533430535307</v>
      </c>
      <c r="AL20" s="329">
        <v>10167</v>
      </c>
      <c r="AM20" s="329">
        <v>463733</v>
      </c>
      <c r="AN20" s="331">
        <f t="shared" si="4"/>
        <v>24.147729639658404</v>
      </c>
      <c r="AO20" s="296">
        <f t="shared" si="5"/>
        <v>0.7656841328954377</v>
      </c>
      <c r="AP20" s="332">
        <v>440762</v>
      </c>
      <c r="AQ20" s="294">
        <f t="shared" si="6"/>
        <v>22.95157258904395</v>
      </c>
      <c r="AR20" s="329">
        <v>54450</v>
      </c>
      <c r="AS20" s="294">
        <f t="shared" si="7"/>
        <v>2.8353468027494273</v>
      </c>
      <c r="AT20" s="296">
        <f t="shared" si="8"/>
        <v>0.1235360580086305</v>
      </c>
      <c r="AU20" s="333">
        <v>50000</v>
      </c>
      <c r="AV20" s="266">
        <v>37.5</v>
      </c>
      <c r="AW20" s="268">
        <v>1</v>
      </c>
      <c r="AX20" s="268">
        <v>7.86</v>
      </c>
      <c r="AY20" s="332">
        <v>239611</v>
      </c>
      <c r="AZ20" s="334">
        <v>51027</v>
      </c>
    </row>
    <row r="21" spans="1:52" ht="12.75">
      <c r="A21" s="28" t="s">
        <v>234</v>
      </c>
      <c r="B21" s="28" t="s">
        <v>235</v>
      </c>
      <c r="C21" s="288">
        <v>1889</v>
      </c>
      <c r="D21" s="242" t="s">
        <v>120</v>
      </c>
      <c r="E21" s="242" t="s">
        <v>123</v>
      </c>
      <c r="F21" s="267"/>
      <c r="G21" s="288">
        <v>16352</v>
      </c>
      <c r="H21" s="288">
        <v>11643</v>
      </c>
      <c r="I21" s="288">
        <v>50370</v>
      </c>
      <c r="J21" s="266">
        <f t="shared" si="0"/>
        <v>26.664902064584435</v>
      </c>
      <c r="K21" s="288">
        <v>20701</v>
      </c>
      <c r="L21" s="289">
        <v>155</v>
      </c>
      <c r="M21" s="289">
        <v>228</v>
      </c>
      <c r="N21" s="289">
        <v>5049</v>
      </c>
      <c r="O21" s="289">
        <v>7627</v>
      </c>
      <c r="P21" s="288">
        <v>33581</v>
      </c>
      <c r="Q21" s="288">
        <v>1484</v>
      </c>
      <c r="R21" s="288">
        <v>4522</v>
      </c>
      <c r="S21" s="290">
        <v>73092</v>
      </c>
      <c r="T21" s="291">
        <f t="shared" si="1"/>
        <v>38.69348861831657</v>
      </c>
      <c r="U21" s="288">
        <v>10618</v>
      </c>
      <c r="V21" s="288">
        <v>6964</v>
      </c>
      <c r="W21" s="143">
        <v>541755</v>
      </c>
      <c r="X21" s="288">
        <v>6531</v>
      </c>
      <c r="Y21" s="266">
        <v>37</v>
      </c>
      <c r="Z21" s="288">
        <v>6684</v>
      </c>
      <c r="AA21" s="328">
        <v>14</v>
      </c>
      <c r="AB21" s="310" t="s">
        <v>145</v>
      </c>
      <c r="AC21" s="310" t="s">
        <v>146</v>
      </c>
      <c r="AD21" s="270">
        <v>7</v>
      </c>
      <c r="AE21" s="329">
        <v>28050</v>
      </c>
      <c r="AF21" s="329">
        <v>13500</v>
      </c>
      <c r="AG21" s="329">
        <v>5865</v>
      </c>
      <c r="AH21" s="329"/>
      <c r="AI21" s="329"/>
      <c r="AJ21" s="330">
        <f t="shared" si="2"/>
        <v>47415</v>
      </c>
      <c r="AK21" s="294">
        <f t="shared" si="3"/>
        <v>25.100582318687135</v>
      </c>
      <c r="AL21" s="329">
        <v>4220</v>
      </c>
      <c r="AM21" s="329">
        <v>164530</v>
      </c>
      <c r="AN21" s="331">
        <f t="shared" si="4"/>
        <v>87.09899417681312</v>
      </c>
      <c r="AO21" s="296">
        <f t="shared" si="5"/>
        <v>0.2881845256184283</v>
      </c>
      <c r="AP21" s="332">
        <v>147709</v>
      </c>
      <c r="AQ21" s="294">
        <f t="shared" si="6"/>
        <v>78.19428268925357</v>
      </c>
      <c r="AR21" s="329">
        <v>13089</v>
      </c>
      <c r="AS21" s="294">
        <f t="shared" si="7"/>
        <v>6.929062996294336</v>
      </c>
      <c r="AT21" s="296">
        <f t="shared" si="8"/>
        <v>0.08861342233716293</v>
      </c>
      <c r="AU21" s="333">
        <v>33045</v>
      </c>
      <c r="AV21" s="266">
        <v>37</v>
      </c>
      <c r="AW21" s="268">
        <v>0.89</v>
      </c>
      <c r="AX21" s="268">
        <v>2.67</v>
      </c>
      <c r="AY21" s="332">
        <v>71649</v>
      </c>
      <c r="AZ21" s="334">
        <v>5881</v>
      </c>
    </row>
    <row r="22" spans="1:52" ht="12.75">
      <c r="A22" s="28" t="s">
        <v>225</v>
      </c>
      <c r="B22" s="28" t="s">
        <v>236</v>
      </c>
      <c r="C22" s="288">
        <v>745</v>
      </c>
      <c r="D22" s="290" t="s">
        <v>121</v>
      </c>
      <c r="E22" s="242" t="s">
        <v>123</v>
      </c>
      <c r="F22" s="267"/>
      <c r="G22" s="288">
        <v>8136</v>
      </c>
      <c r="H22" s="288">
        <v>5297</v>
      </c>
      <c r="I22" s="288">
        <v>32604</v>
      </c>
      <c r="J22" s="266">
        <f t="shared" si="0"/>
        <v>43.763758389261746</v>
      </c>
      <c r="K22" s="288">
        <v>18985</v>
      </c>
      <c r="L22" s="289">
        <v>42</v>
      </c>
      <c r="M22" s="289">
        <v>64</v>
      </c>
      <c r="N22" s="289">
        <v>377</v>
      </c>
      <c r="O22" s="289">
        <v>477</v>
      </c>
      <c r="P22" s="288">
        <v>6877</v>
      </c>
      <c r="Q22" s="288">
        <v>343</v>
      </c>
      <c r="R22" s="288">
        <v>290</v>
      </c>
      <c r="S22" s="290">
        <v>5972</v>
      </c>
      <c r="T22" s="291">
        <f t="shared" si="1"/>
        <v>8.016107382550336</v>
      </c>
      <c r="U22" s="288">
        <v>1165</v>
      </c>
      <c r="V22" s="288">
        <v>2662</v>
      </c>
      <c r="W22" s="143">
        <v>9135</v>
      </c>
      <c r="X22" s="288">
        <v>772</v>
      </c>
      <c r="Y22" s="266">
        <v>21</v>
      </c>
      <c r="Z22" s="288">
        <v>660</v>
      </c>
      <c r="AA22" s="328">
        <v>7</v>
      </c>
      <c r="AB22" s="317" t="s">
        <v>145</v>
      </c>
      <c r="AC22" s="317" t="s">
        <v>145</v>
      </c>
      <c r="AD22" s="270">
        <v>5</v>
      </c>
      <c r="AE22" s="329">
        <v>5000</v>
      </c>
      <c r="AF22" s="34" t="s">
        <v>193</v>
      </c>
      <c r="AG22" s="329">
        <v>3000</v>
      </c>
      <c r="AH22" s="329">
        <v>15000</v>
      </c>
      <c r="AI22" s="329"/>
      <c r="AJ22" s="330">
        <f t="shared" si="2"/>
        <v>23000</v>
      </c>
      <c r="AK22" s="294">
        <f t="shared" si="3"/>
        <v>30.87248322147651</v>
      </c>
      <c r="AL22" s="329">
        <v>11320</v>
      </c>
      <c r="AM22" s="329">
        <v>39575</v>
      </c>
      <c r="AN22" s="331">
        <f t="shared" si="4"/>
        <v>53.12080536912752</v>
      </c>
      <c r="AO22" s="296">
        <f t="shared" si="5"/>
        <v>0.5811749842072015</v>
      </c>
      <c r="AP22" s="332">
        <v>30371</v>
      </c>
      <c r="AQ22" s="294">
        <f t="shared" si="6"/>
        <v>40.76644295302013</v>
      </c>
      <c r="AR22" s="329">
        <v>7172</v>
      </c>
      <c r="AS22" s="294">
        <f t="shared" si="7"/>
        <v>9.626845637583893</v>
      </c>
      <c r="AT22" s="296">
        <f t="shared" si="8"/>
        <v>0.2361463237957262</v>
      </c>
      <c r="AU22" s="333">
        <v>8300</v>
      </c>
      <c r="AV22" s="266">
        <v>21.5</v>
      </c>
      <c r="AW22" s="268">
        <v>0.7</v>
      </c>
      <c r="AX22" s="268">
        <v>0.7</v>
      </c>
      <c r="AY22" s="332">
        <v>8300</v>
      </c>
      <c r="AZ22" s="334">
        <v>258</v>
      </c>
    </row>
    <row r="23" spans="1:52" ht="12.75">
      <c r="A23" s="28" t="s">
        <v>234</v>
      </c>
      <c r="B23" s="28" t="s">
        <v>237</v>
      </c>
      <c r="C23" s="288">
        <v>6024</v>
      </c>
      <c r="D23" s="242" t="s">
        <v>121</v>
      </c>
      <c r="E23" s="242" t="s">
        <v>238</v>
      </c>
      <c r="F23" s="267"/>
      <c r="G23" s="288">
        <v>13820</v>
      </c>
      <c r="H23" s="288">
        <v>7079</v>
      </c>
      <c r="I23" s="288">
        <v>58508</v>
      </c>
      <c r="J23" s="266">
        <f t="shared" si="0"/>
        <v>9.712483399734396</v>
      </c>
      <c r="K23" s="288">
        <v>20528</v>
      </c>
      <c r="L23" s="289">
        <v>63</v>
      </c>
      <c r="M23" s="289">
        <v>107</v>
      </c>
      <c r="N23" s="289">
        <v>1958</v>
      </c>
      <c r="O23" s="289">
        <v>2776</v>
      </c>
      <c r="P23" s="288">
        <v>20192</v>
      </c>
      <c r="Q23" s="288">
        <v>2880</v>
      </c>
      <c r="R23" s="288">
        <v>638</v>
      </c>
      <c r="S23" s="290">
        <v>34473</v>
      </c>
      <c r="T23" s="291">
        <f t="shared" si="1"/>
        <v>5.722609561752988</v>
      </c>
      <c r="U23" s="288">
        <v>6111</v>
      </c>
      <c r="V23" s="288">
        <v>6955</v>
      </c>
      <c r="W23" s="143">
        <v>8297</v>
      </c>
      <c r="X23" s="288">
        <v>4950</v>
      </c>
      <c r="Y23" s="266">
        <v>41</v>
      </c>
      <c r="Z23" s="288">
        <v>6000</v>
      </c>
      <c r="AA23" s="328">
        <v>7</v>
      </c>
      <c r="AB23" s="317" t="s">
        <v>145</v>
      </c>
      <c r="AC23" s="317" t="s">
        <v>145</v>
      </c>
      <c r="AD23" s="270">
        <v>7</v>
      </c>
      <c r="AE23" s="329">
        <v>27775</v>
      </c>
      <c r="AF23" s="34" t="s">
        <v>193</v>
      </c>
      <c r="AG23" s="34" t="s">
        <v>193</v>
      </c>
      <c r="AH23" s="329">
        <v>164375</v>
      </c>
      <c r="AI23" s="329"/>
      <c r="AJ23" s="330">
        <f t="shared" si="2"/>
        <v>192150</v>
      </c>
      <c r="AK23" s="294">
        <f t="shared" si="3"/>
        <v>31.897410358565736</v>
      </c>
      <c r="AL23" s="329">
        <v>4114</v>
      </c>
      <c r="AM23" s="329">
        <v>229699</v>
      </c>
      <c r="AN23" s="331">
        <f t="shared" si="4"/>
        <v>38.130644090305445</v>
      </c>
      <c r="AO23" s="296">
        <f t="shared" si="5"/>
        <v>0.8365295451873974</v>
      </c>
      <c r="AP23" s="332">
        <v>207778</v>
      </c>
      <c r="AQ23" s="294">
        <f t="shared" si="6"/>
        <v>34.49169986719787</v>
      </c>
      <c r="AR23" s="329">
        <v>19991</v>
      </c>
      <c r="AS23" s="294">
        <f t="shared" si="7"/>
        <v>3.318559096945551</v>
      </c>
      <c r="AT23" s="296">
        <f t="shared" si="8"/>
        <v>0.09621326608206836</v>
      </c>
      <c r="AU23" s="333">
        <v>39238</v>
      </c>
      <c r="AV23" s="266">
        <v>40</v>
      </c>
      <c r="AW23" s="268">
        <v>1</v>
      </c>
      <c r="AX23" s="268">
        <v>3.93</v>
      </c>
      <c r="AY23" s="332">
        <v>116115</v>
      </c>
      <c r="AZ23" s="334">
        <v>37745</v>
      </c>
    </row>
    <row r="24" spans="1:52" ht="12.75">
      <c r="A24" s="28" t="s">
        <v>231</v>
      </c>
      <c r="B24" s="28" t="s">
        <v>239</v>
      </c>
      <c r="C24" s="265">
        <v>12531</v>
      </c>
      <c r="D24" s="290" t="s">
        <v>120</v>
      </c>
      <c r="E24" s="242" t="s">
        <v>238</v>
      </c>
      <c r="F24" s="267"/>
      <c r="G24" s="288">
        <v>15087</v>
      </c>
      <c r="H24" s="288">
        <v>7899</v>
      </c>
      <c r="I24" s="288">
        <v>43798</v>
      </c>
      <c r="J24" s="266">
        <f t="shared" si="0"/>
        <v>3.495171973505706</v>
      </c>
      <c r="K24" s="288">
        <v>17828</v>
      </c>
      <c r="L24" s="289">
        <v>120</v>
      </c>
      <c r="M24" s="289">
        <v>224</v>
      </c>
      <c r="N24" s="289">
        <v>2940</v>
      </c>
      <c r="O24" s="289">
        <v>3939</v>
      </c>
      <c r="P24" s="288">
        <v>30357</v>
      </c>
      <c r="Q24" s="288">
        <v>4866</v>
      </c>
      <c r="R24" s="288">
        <v>204</v>
      </c>
      <c r="S24" s="290">
        <v>50619</v>
      </c>
      <c r="T24" s="291">
        <f t="shared" si="1"/>
        <v>4.0395020349533155</v>
      </c>
      <c r="U24" s="288">
        <v>7917</v>
      </c>
      <c r="V24" s="288">
        <v>6809</v>
      </c>
      <c r="W24" s="143">
        <v>15191</v>
      </c>
      <c r="X24" s="288">
        <v>3334</v>
      </c>
      <c r="Y24" s="266">
        <v>38</v>
      </c>
      <c r="Z24" s="288">
        <v>3820</v>
      </c>
      <c r="AA24" s="328">
        <v>7</v>
      </c>
      <c r="AB24" s="317" t="s">
        <v>145</v>
      </c>
      <c r="AC24" s="317" t="s">
        <v>146</v>
      </c>
      <c r="AD24" s="270">
        <v>7</v>
      </c>
      <c r="AE24" s="34" t="s">
        <v>193</v>
      </c>
      <c r="AF24" s="329">
        <v>36050</v>
      </c>
      <c r="AG24" s="329">
        <v>27000</v>
      </c>
      <c r="AH24" s="329">
        <v>97371</v>
      </c>
      <c r="AI24" s="329"/>
      <c r="AJ24" s="330">
        <f t="shared" si="2"/>
        <v>160421</v>
      </c>
      <c r="AK24" s="294">
        <f t="shared" si="3"/>
        <v>12.801931210597719</v>
      </c>
      <c r="AL24" s="329">
        <v>5121</v>
      </c>
      <c r="AM24" s="329">
        <v>235237</v>
      </c>
      <c r="AN24" s="331">
        <f t="shared" si="4"/>
        <v>18.77240443699625</v>
      </c>
      <c r="AO24" s="296">
        <f t="shared" si="5"/>
        <v>0.6819547945263713</v>
      </c>
      <c r="AP24" s="332">
        <v>182067</v>
      </c>
      <c r="AQ24" s="294">
        <f t="shared" si="6"/>
        <v>14.52932726837443</v>
      </c>
      <c r="AR24" s="329">
        <v>33147</v>
      </c>
      <c r="AS24" s="294">
        <f t="shared" si="7"/>
        <v>2.645199904237491</v>
      </c>
      <c r="AT24" s="296">
        <f t="shared" si="8"/>
        <v>0.18205935177709304</v>
      </c>
      <c r="AU24" s="333">
        <v>35602</v>
      </c>
      <c r="AV24" s="266">
        <v>32</v>
      </c>
      <c r="AW24" s="268">
        <v>1</v>
      </c>
      <c r="AX24" s="268">
        <v>2.49</v>
      </c>
      <c r="AY24" s="332">
        <v>76659</v>
      </c>
      <c r="AZ24" s="334">
        <v>10848</v>
      </c>
    </row>
    <row r="25" spans="1:52" ht="12.75">
      <c r="A25" s="28" t="s">
        <v>240</v>
      </c>
      <c r="B25" s="28" t="s">
        <v>241</v>
      </c>
      <c r="C25" s="288">
        <v>602</v>
      </c>
      <c r="D25" s="290" t="s">
        <v>121</v>
      </c>
      <c r="E25" s="242" t="s">
        <v>123</v>
      </c>
      <c r="F25" s="267"/>
      <c r="G25" s="288">
        <v>7586</v>
      </c>
      <c r="H25" s="288">
        <v>4358</v>
      </c>
      <c r="I25" s="288">
        <v>31648</v>
      </c>
      <c r="J25" s="266">
        <f t="shared" si="0"/>
        <v>52.57142857142857</v>
      </c>
      <c r="K25" s="288">
        <v>18788</v>
      </c>
      <c r="L25" s="288">
        <v>48</v>
      </c>
      <c r="M25" s="288">
        <v>75</v>
      </c>
      <c r="N25" s="288">
        <v>719</v>
      </c>
      <c r="O25" s="288">
        <v>1675</v>
      </c>
      <c r="P25" s="288">
        <v>6493</v>
      </c>
      <c r="Q25" s="288">
        <v>544</v>
      </c>
      <c r="R25" s="288">
        <v>277</v>
      </c>
      <c r="S25" s="290">
        <v>7694</v>
      </c>
      <c r="T25" s="291">
        <f t="shared" si="1"/>
        <v>12.780730897009967</v>
      </c>
      <c r="U25" s="288">
        <v>1100</v>
      </c>
      <c r="V25" s="288">
        <v>2465</v>
      </c>
      <c r="W25" s="143">
        <v>9336</v>
      </c>
      <c r="X25" s="288">
        <v>1278</v>
      </c>
      <c r="Y25" s="266">
        <v>21.5</v>
      </c>
      <c r="Z25" s="288">
        <v>1300</v>
      </c>
      <c r="AA25" s="328">
        <v>6</v>
      </c>
      <c r="AB25" s="317" t="s">
        <v>145</v>
      </c>
      <c r="AC25" s="317" t="s">
        <v>145</v>
      </c>
      <c r="AD25" s="270">
        <v>5</v>
      </c>
      <c r="AE25" s="329">
        <v>8181</v>
      </c>
      <c r="AF25" s="329">
        <v>1400</v>
      </c>
      <c r="AG25" s="329">
        <v>2000</v>
      </c>
      <c r="AH25" s="329">
        <v>16537</v>
      </c>
      <c r="AI25" s="329"/>
      <c r="AJ25" s="330">
        <f t="shared" si="2"/>
        <v>28118</v>
      </c>
      <c r="AK25" s="294">
        <f t="shared" si="3"/>
        <v>46.70764119601329</v>
      </c>
      <c r="AL25" s="329">
        <v>1320</v>
      </c>
      <c r="AM25" s="329">
        <v>45202</v>
      </c>
      <c r="AN25" s="331">
        <f t="shared" si="4"/>
        <v>75.08637873754152</v>
      </c>
      <c r="AO25" s="296">
        <f t="shared" si="5"/>
        <v>0.6220521215875404</v>
      </c>
      <c r="AP25" s="332">
        <v>42407</v>
      </c>
      <c r="AQ25" s="294">
        <f t="shared" si="6"/>
        <v>70.44352159468438</v>
      </c>
      <c r="AR25" s="329">
        <v>5200</v>
      </c>
      <c r="AS25" s="294">
        <f t="shared" si="7"/>
        <v>8.637873754152825</v>
      </c>
      <c r="AT25" s="296">
        <f t="shared" si="8"/>
        <v>0.12262126535713444</v>
      </c>
      <c r="AU25" s="333">
        <v>15600</v>
      </c>
      <c r="AV25" s="266">
        <v>24</v>
      </c>
      <c r="AW25" s="268">
        <v>1</v>
      </c>
      <c r="AX25" s="268">
        <v>1</v>
      </c>
      <c r="AY25" s="332">
        <v>13530</v>
      </c>
      <c r="AZ25" s="334">
        <v>1035</v>
      </c>
    </row>
    <row r="26" spans="1:52" ht="12.75">
      <c r="A26" s="28" t="s">
        <v>234</v>
      </c>
      <c r="B26" s="28" t="s">
        <v>242</v>
      </c>
      <c r="C26" s="265">
        <v>101564</v>
      </c>
      <c r="D26" s="242" t="s">
        <v>121</v>
      </c>
      <c r="E26" s="242" t="s">
        <v>69</v>
      </c>
      <c r="F26" s="267"/>
      <c r="G26" s="288">
        <v>122147</v>
      </c>
      <c r="H26" s="288">
        <v>66505</v>
      </c>
      <c r="I26" s="288">
        <v>242286</v>
      </c>
      <c r="J26" s="266">
        <f t="shared" si="0"/>
        <v>2.385549998030798</v>
      </c>
      <c r="K26" s="288">
        <v>30840</v>
      </c>
      <c r="L26" s="289">
        <v>282</v>
      </c>
      <c r="M26" s="289">
        <v>569</v>
      </c>
      <c r="N26" s="289">
        <v>8109</v>
      </c>
      <c r="O26" s="289">
        <v>14494</v>
      </c>
      <c r="P26" s="288">
        <v>429650</v>
      </c>
      <c r="Q26" s="288">
        <v>36593</v>
      </c>
      <c r="R26" s="288">
        <v>5137</v>
      </c>
      <c r="S26" s="290">
        <v>697777</v>
      </c>
      <c r="T26" s="291">
        <f t="shared" si="1"/>
        <v>6.870318222992399</v>
      </c>
      <c r="U26" s="288">
        <v>28407</v>
      </c>
      <c r="V26" s="288">
        <v>36616</v>
      </c>
      <c r="W26" s="143">
        <v>280350</v>
      </c>
      <c r="X26" s="288">
        <v>72440</v>
      </c>
      <c r="Y26" s="266">
        <v>55</v>
      </c>
      <c r="Z26" s="288">
        <v>60888</v>
      </c>
      <c r="AA26" s="328">
        <v>34</v>
      </c>
      <c r="AB26" s="317" t="s">
        <v>145</v>
      </c>
      <c r="AC26" s="317" t="s">
        <v>145</v>
      </c>
      <c r="AD26" s="270">
        <v>15</v>
      </c>
      <c r="AE26" s="329">
        <v>2683032</v>
      </c>
      <c r="AF26" s="329">
        <v>20000</v>
      </c>
      <c r="AG26" s="329">
        <v>14319</v>
      </c>
      <c r="AH26" s="34" t="s">
        <v>193</v>
      </c>
      <c r="AI26" s="329"/>
      <c r="AJ26" s="330">
        <f t="shared" si="2"/>
        <v>2717351</v>
      </c>
      <c r="AK26" s="294">
        <f t="shared" si="3"/>
        <v>26.755060848332086</v>
      </c>
      <c r="AL26" s="329">
        <v>114668</v>
      </c>
      <c r="AM26" s="329">
        <v>3357296</v>
      </c>
      <c r="AN26" s="331">
        <f t="shared" si="4"/>
        <v>33.055964711905794</v>
      </c>
      <c r="AO26" s="296">
        <f t="shared" si="5"/>
        <v>0.809386780313681</v>
      </c>
      <c r="AP26" s="186">
        <v>3398571</v>
      </c>
      <c r="AQ26" s="294">
        <f t="shared" si="6"/>
        <v>33.46235870977905</v>
      </c>
      <c r="AR26" s="34">
        <v>241783</v>
      </c>
      <c r="AS26" s="294">
        <f t="shared" si="7"/>
        <v>2.3805974557914222</v>
      </c>
      <c r="AT26" s="296">
        <f t="shared" si="8"/>
        <v>0.07114254785320065</v>
      </c>
      <c r="AU26" s="333">
        <v>98555</v>
      </c>
      <c r="AV26" s="266">
        <v>35</v>
      </c>
      <c r="AW26" s="268">
        <v>1</v>
      </c>
      <c r="AX26" s="268">
        <v>39.8</v>
      </c>
      <c r="AY26" s="186">
        <v>1666666</v>
      </c>
      <c r="AZ26" s="338">
        <v>1024504</v>
      </c>
    </row>
    <row r="27" spans="1:52" ht="12.75">
      <c r="A27" s="28" t="s">
        <v>234</v>
      </c>
      <c r="B27" s="28" t="s">
        <v>243</v>
      </c>
      <c r="C27" s="288">
        <v>7354</v>
      </c>
      <c r="D27" s="242" t="s">
        <v>121</v>
      </c>
      <c r="E27" s="242" t="s">
        <v>238</v>
      </c>
      <c r="F27" s="267"/>
      <c r="G27" s="288">
        <v>8519</v>
      </c>
      <c r="H27" s="288">
        <v>6766</v>
      </c>
      <c r="I27" s="288">
        <v>36052</v>
      </c>
      <c r="J27" s="266">
        <f t="shared" si="0"/>
        <v>4.902366059287463</v>
      </c>
      <c r="K27" s="288">
        <v>19630</v>
      </c>
      <c r="L27" s="289">
        <v>125</v>
      </c>
      <c r="M27" s="289">
        <v>323</v>
      </c>
      <c r="N27" s="289">
        <v>3000</v>
      </c>
      <c r="O27" s="289">
        <v>6135</v>
      </c>
      <c r="P27" s="288">
        <v>31000</v>
      </c>
      <c r="Q27" s="288">
        <v>3735</v>
      </c>
      <c r="R27" s="288">
        <v>302</v>
      </c>
      <c r="S27" s="290">
        <v>61831</v>
      </c>
      <c r="T27" s="291">
        <f t="shared" si="1"/>
        <v>8.40780527604025</v>
      </c>
      <c r="U27" s="288">
        <v>8282</v>
      </c>
      <c r="V27" s="288">
        <v>4126</v>
      </c>
      <c r="W27" s="143">
        <v>15500</v>
      </c>
      <c r="X27" s="288">
        <v>9000</v>
      </c>
      <c r="Y27" s="266">
        <v>40</v>
      </c>
      <c r="Z27" s="288">
        <v>4200</v>
      </c>
      <c r="AA27" s="328">
        <v>4</v>
      </c>
      <c r="AB27" s="310" t="s">
        <v>145</v>
      </c>
      <c r="AC27" s="310" t="s">
        <v>145</v>
      </c>
      <c r="AD27" s="270">
        <v>9</v>
      </c>
      <c r="AE27" s="329">
        <v>28050</v>
      </c>
      <c r="AF27" s="329"/>
      <c r="AG27" s="329"/>
      <c r="AH27" s="329">
        <v>113310</v>
      </c>
      <c r="AI27" s="329"/>
      <c r="AJ27" s="330">
        <f t="shared" si="2"/>
        <v>141360</v>
      </c>
      <c r="AK27" s="294">
        <f t="shared" si="3"/>
        <v>19.222192004351374</v>
      </c>
      <c r="AL27" s="329">
        <v>11908</v>
      </c>
      <c r="AM27" s="329">
        <v>164257</v>
      </c>
      <c r="AN27" s="331">
        <f t="shared" si="4"/>
        <v>22.335735654065815</v>
      </c>
      <c r="AO27" s="296">
        <f t="shared" si="5"/>
        <v>0.8606025922791722</v>
      </c>
      <c r="AP27" s="332">
        <v>163257</v>
      </c>
      <c r="AQ27" s="294">
        <f t="shared" si="6"/>
        <v>22.199755235246126</v>
      </c>
      <c r="AR27" s="329">
        <v>19324</v>
      </c>
      <c r="AS27" s="294">
        <f t="shared" si="7"/>
        <v>2.627685613271689</v>
      </c>
      <c r="AT27" s="296">
        <f t="shared" si="8"/>
        <v>0.11836552184592392</v>
      </c>
      <c r="AU27" s="333">
        <v>41500</v>
      </c>
      <c r="AV27" s="266">
        <v>32</v>
      </c>
      <c r="AW27" s="268">
        <v>1</v>
      </c>
      <c r="AX27" s="268">
        <v>2.5</v>
      </c>
      <c r="AY27" s="339">
        <v>76366</v>
      </c>
      <c r="AZ27" s="334">
        <v>19884</v>
      </c>
    </row>
    <row r="28" spans="1:52" ht="12.75">
      <c r="A28" s="28" t="s">
        <v>240</v>
      </c>
      <c r="B28" s="28" t="s">
        <v>244</v>
      </c>
      <c r="C28" s="288">
        <v>1550</v>
      </c>
      <c r="D28" s="242" t="s">
        <v>120</v>
      </c>
      <c r="E28" s="290" t="s">
        <v>97</v>
      </c>
      <c r="F28" s="267"/>
      <c r="G28" s="288">
        <v>3383</v>
      </c>
      <c r="H28" s="288">
        <v>2317</v>
      </c>
      <c r="I28" s="288">
        <v>25074</v>
      </c>
      <c r="J28" s="266">
        <f t="shared" si="0"/>
        <v>16.176774193548386</v>
      </c>
      <c r="K28" s="288">
        <v>18604</v>
      </c>
      <c r="L28" s="289">
        <v>3</v>
      </c>
      <c r="M28" s="289">
        <v>29</v>
      </c>
      <c r="N28" s="289">
        <v>34</v>
      </c>
      <c r="O28" s="289">
        <v>201</v>
      </c>
      <c r="P28" s="288">
        <v>5125</v>
      </c>
      <c r="Q28" s="288">
        <v>463</v>
      </c>
      <c r="R28" s="288">
        <v>118</v>
      </c>
      <c r="S28" s="290">
        <v>11936</v>
      </c>
      <c r="T28" s="291">
        <f t="shared" si="1"/>
        <v>7.700645161290322</v>
      </c>
      <c r="U28" s="288">
        <v>2180</v>
      </c>
      <c r="V28" s="288">
        <v>1848</v>
      </c>
      <c r="W28" s="143">
        <v>7100</v>
      </c>
      <c r="X28" s="288">
        <v>3045</v>
      </c>
      <c r="Y28" s="266">
        <v>20</v>
      </c>
      <c r="Z28" s="288">
        <v>651</v>
      </c>
      <c r="AA28" s="328">
        <v>6</v>
      </c>
      <c r="AB28" s="337" t="s">
        <v>145</v>
      </c>
      <c r="AC28" s="337" t="s">
        <v>146</v>
      </c>
      <c r="AD28" s="336">
        <v>8</v>
      </c>
      <c r="AE28" s="329">
        <v>8181</v>
      </c>
      <c r="AF28" s="329">
        <v>1750</v>
      </c>
      <c r="AG28" s="329">
        <v>450</v>
      </c>
      <c r="AH28" s="329">
        <v>15750</v>
      </c>
      <c r="AI28" s="329"/>
      <c r="AJ28" s="330">
        <f t="shared" si="2"/>
        <v>26131</v>
      </c>
      <c r="AK28" s="294">
        <f t="shared" si="3"/>
        <v>16.858709677419355</v>
      </c>
      <c r="AL28" s="329">
        <v>21320</v>
      </c>
      <c r="AM28" s="329">
        <v>64535</v>
      </c>
      <c r="AN28" s="331">
        <f t="shared" si="4"/>
        <v>41.63548387096774</v>
      </c>
      <c r="AO28" s="296">
        <f t="shared" si="5"/>
        <v>0.4049120632215077</v>
      </c>
      <c r="AP28" s="332">
        <v>37906</v>
      </c>
      <c r="AQ28" s="294">
        <f t="shared" si="6"/>
        <v>24.455483870967743</v>
      </c>
      <c r="AR28" s="329">
        <v>4180</v>
      </c>
      <c r="AS28" s="294">
        <f t="shared" si="7"/>
        <v>2.696774193548387</v>
      </c>
      <c r="AT28" s="296">
        <f t="shared" si="8"/>
        <v>0.11027278003482298</v>
      </c>
      <c r="AU28" s="333">
        <v>11279</v>
      </c>
      <c r="AV28" s="266">
        <v>40</v>
      </c>
      <c r="AW28" s="268">
        <v>0.5</v>
      </c>
      <c r="AX28" s="302">
        <v>0.5</v>
      </c>
      <c r="AY28" s="340">
        <v>11279</v>
      </c>
      <c r="AZ28" s="334">
        <v>3186</v>
      </c>
    </row>
    <row r="29" spans="1:52" ht="12.75">
      <c r="A29" s="28" t="s">
        <v>231</v>
      </c>
      <c r="B29" s="28" t="s">
        <v>245</v>
      </c>
      <c r="C29" s="288">
        <v>919</v>
      </c>
      <c r="D29" s="242" t="s">
        <v>120</v>
      </c>
      <c r="E29" s="290" t="s">
        <v>123</v>
      </c>
      <c r="F29" s="267"/>
      <c r="G29" s="288">
        <v>7855</v>
      </c>
      <c r="H29" s="288">
        <v>5806</v>
      </c>
      <c r="I29" s="288">
        <v>33119</v>
      </c>
      <c r="J29" s="266">
        <f t="shared" si="0"/>
        <v>36.03808487486398</v>
      </c>
      <c r="K29" s="288">
        <v>18854</v>
      </c>
      <c r="L29" s="289">
        <v>28</v>
      </c>
      <c r="M29" s="289">
        <v>128</v>
      </c>
      <c r="N29" s="289">
        <v>683</v>
      </c>
      <c r="O29" s="289">
        <v>1314</v>
      </c>
      <c r="P29" s="288">
        <v>9975</v>
      </c>
      <c r="Q29" s="288">
        <v>1176</v>
      </c>
      <c r="R29" s="288">
        <v>211</v>
      </c>
      <c r="S29" s="242">
        <v>15384</v>
      </c>
      <c r="T29" s="291">
        <f t="shared" si="1"/>
        <v>16.73993471164309</v>
      </c>
      <c r="U29" s="288">
        <v>2996</v>
      </c>
      <c r="V29" s="288">
        <v>3061</v>
      </c>
      <c r="W29" s="143">
        <v>3460</v>
      </c>
      <c r="X29" s="288">
        <v>5786</v>
      </c>
      <c r="Y29" s="266">
        <v>30</v>
      </c>
      <c r="Z29" s="288">
        <v>3052</v>
      </c>
      <c r="AA29" s="328">
        <v>7</v>
      </c>
      <c r="AB29" s="310" t="s">
        <v>145</v>
      </c>
      <c r="AC29" s="310" t="s">
        <v>145</v>
      </c>
      <c r="AD29" s="270">
        <v>8</v>
      </c>
      <c r="AE29" s="34" t="s">
        <v>193</v>
      </c>
      <c r="AF29" s="34" t="s">
        <v>193</v>
      </c>
      <c r="AG29" s="329"/>
      <c r="AH29" s="329">
        <v>52000</v>
      </c>
      <c r="AI29" s="329"/>
      <c r="AJ29" s="330">
        <f t="shared" si="2"/>
        <v>52000</v>
      </c>
      <c r="AK29" s="294">
        <f t="shared" si="3"/>
        <v>56.58324265505985</v>
      </c>
      <c r="AL29" s="329">
        <v>3320</v>
      </c>
      <c r="AM29" s="329">
        <v>68004</v>
      </c>
      <c r="AN29" s="331">
        <f t="shared" si="4"/>
        <v>73.99782372143635</v>
      </c>
      <c r="AO29" s="296">
        <f t="shared" si="5"/>
        <v>0.7646609022998647</v>
      </c>
      <c r="AP29" s="332">
        <v>66523</v>
      </c>
      <c r="AQ29" s="294">
        <f t="shared" si="6"/>
        <v>72.38628944504897</v>
      </c>
      <c r="AR29" s="329">
        <v>4794</v>
      </c>
      <c r="AS29" s="294">
        <f t="shared" si="7"/>
        <v>5.216539717083787</v>
      </c>
      <c r="AT29" s="296">
        <f t="shared" si="8"/>
        <v>0.0720653007230582</v>
      </c>
      <c r="AU29" s="333">
        <v>18057</v>
      </c>
      <c r="AV29" s="266">
        <v>28</v>
      </c>
      <c r="AW29" s="268">
        <v>1</v>
      </c>
      <c r="AX29" s="268">
        <v>3</v>
      </c>
      <c r="AY29" s="340">
        <v>29024</v>
      </c>
      <c r="AZ29" s="334">
        <v>2220</v>
      </c>
    </row>
    <row r="30" spans="1:52" ht="12.75">
      <c r="A30" s="28" t="s">
        <v>231</v>
      </c>
      <c r="B30" s="28" t="s">
        <v>246</v>
      </c>
      <c r="C30" s="265">
        <v>1053</v>
      </c>
      <c r="D30" s="242" t="s">
        <v>121</v>
      </c>
      <c r="E30" s="290" t="s">
        <v>123</v>
      </c>
      <c r="F30" s="267"/>
      <c r="G30" s="288">
        <v>8460</v>
      </c>
      <c r="H30" s="288">
        <v>5555</v>
      </c>
      <c r="I30" s="288">
        <v>33459</v>
      </c>
      <c r="J30" s="266">
        <f t="shared" si="0"/>
        <v>31.774928774928775</v>
      </c>
      <c r="K30" s="288">
        <v>19582</v>
      </c>
      <c r="L30" s="289">
        <v>136</v>
      </c>
      <c r="M30" s="289">
        <v>140</v>
      </c>
      <c r="N30" s="289">
        <v>2220</v>
      </c>
      <c r="O30" s="289">
        <v>2241</v>
      </c>
      <c r="P30" s="288">
        <v>11648</v>
      </c>
      <c r="Q30" s="288">
        <v>649</v>
      </c>
      <c r="R30" s="288">
        <v>335</v>
      </c>
      <c r="S30" s="290">
        <v>13924</v>
      </c>
      <c r="T30" s="291">
        <f t="shared" si="1"/>
        <v>13.223171889838557</v>
      </c>
      <c r="U30" s="288">
        <v>2153</v>
      </c>
      <c r="V30" s="288">
        <v>2508</v>
      </c>
      <c r="W30" s="143">
        <v>4930</v>
      </c>
      <c r="X30" s="288">
        <v>3417</v>
      </c>
      <c r="Y30" s="266">
        <v>28</v>
      </c>
      <c r="Z30" s="288">
        <v>2169</v>
      </c>
      <c r="AA30" s="328">
        <v>6</v>
      </c>
      <c r="AB30" s="310" t="s">
        <v>145</v>
      </c>
      <c r="AC30" s="310" t="s">
        <v>146</v>
      </c>
      <c r="AD30" s="270">
        <v>5</v>
      </c>
      <c r="AE30" s="34" t="s">
        <v>193</v>
      </c>
      <c r="AF30" s="329">
        <v>25523</v>
      </c>
      <c r="AG30" s="329">
        <v>11811</v>
      </c>
      <c r="AH30" s="34" t="s">
        <v>193</v>
      </c>
      <c r="AI30" s="329"/>
      <c r="AJ30" s="330">
        <f t="shared" si="2"/>
        <v>37334</v>
      </c>
      <c r="AK30" s="294">
        <f t="shared" si="3"/>
        <v>35.45489078822412</v>
      </c>
      <c r="AL30" s="329">
        <v>3319</v>
      </c>
      <c r="AM30" s="329">
        <v>51605</v>
      </c>
      <c r="AN30" s="331">
        <f t="shared" si="4"/>
        <v>49.00759734093067</v>
      </c>
      <c r="AO30" s="296">
        <f t="shared" si="5"/>
        <v>0.7234570293576204</v>
      </c>
      <c r="AP30" s="332">
        <v>71839</v>
      </c>
      <c r="AQ30" s="294">
        <f t="shared" si="6"/>
        <v>68.22317188983855</v>
      </c>
      <c r="AR30" s="329">
        <v>9026</v>
      </c>
      <c r="AS30" s="294">
        <f t="shared" si="7"/>
        <v>8.571699905033238</v>
      </c>
      <c r="AT30" s="296">
        <f t="shared" si="8"/>
        <v>0.125642060719108</v>
      </c>
      <c r="AU30" s="333">
        <v>21595</v>
      </c>
      <c r="AV30" s="266">
        <v>30</v>
      </c>
      <c r="AW30" s="268">
        <v>1</v>
      </c>
      <c r="AX30" s="268">
        <v>2012</v>
      </c>
      <c r="AY30" s="340">
        <v>42565</v>
      </c>
      <c r="AZ30" s="334">
        <v>6932</v>
      </c>
    </row>
    <row r="31" spans="1:52" ht="12.75">
      <c r="A31" s="28" t="s">
        <v>225</v>
      </c>
      <c r="B31" s="28" t="s">
        <v>247</v>
      </c>
      <c r="C31" s="288">
        <v>1282</v>
      </c>
      <c r="D31" s="242" t="s">
        <v>120</v>
      </c>
      <c r="E31" s="242" t="s">
        <v>123</v>
      </c>
      <c r="F31" s="267"/>
      <c r="G31" s="288">
        <v>8353</v>
      </c>
      <c r="H31" s="288">
        <v>6003</v>
      </c>
      <c r="I31" s="288">
        <v>34290</v>
      </c>
      <c r="J31" s="266">
        <f t="shared" si="0"/>
        <v>26.747269890795632</v>
      </c>
      <c r="K31" s="288">
        <v>19241</v>
      </c>
      <c r="L31" s="289">
        <v>55</v>
      </c>
      <c r="M31" s="289">
        <v>79</v>
      </c>
      <c r="N31" s="289">
        <v>912</v>
      </c>
      <c r="O31" s="289">
        <v>1186</v>
      </c>
      <c r="P31" s="288">
        <v>53100</v>
      </c>
      <c r="Q31" s="288">
        <v>546</v>
      </c>
      <c r="R31" s="288">
        <v>1698</v>
      </c>
      <c r="S31" s="290">
        <v>21730</v>
      </c>
      <c r="T31" s="291">
        <f t="shared" si="1"/>
        <v>16.950078003120126</v>
      </c>
      <c r="U31" s="288">
        <v>5243</v>
      </c>
      <c r="V31" s="288">
        <v>2964</v>
      </c>
      <c r="W31" s="143">
        <v>23164</v>
      </c>
      <c r="X31" s="288">
        <v>13636</v>
      </c>
      <c r="Y31" s="266">
        <v>30</v>
      </c>
      <c r="Z31" s="288">
        <v>4500</v>
      </c>
      <c r="AA31" s="328">
        <v>7</v>
      </c>
      <c r="AB31" s="310" t="s">
        <v>145</v>
      </c>
      <c r="AC31" s="310" t="s">
        <v>145</v>
      </c>
      <c r="AD31" s="270">
        <v>10</v>
      </c>
      <c r="AE31" s="329">
        <v>5000</v>
      </c>
      <c r="AF31" s="329">
        <v>2300</v>
      </c>
      <c r="AG31" s="329">
        <v>3000</v>
      </c>
      <c r="AH31" s="329">
        <v>32500</v>
      </c>
      <c r="AI31" s="329"/>
      <c r="AJ31" s="330">
        <f t="shared" si="2"/>
        <v>42800</v>
      </c>
      <c r="AK31" s="294">
        <f t="shared" si="3"/>
        <v>33.385335413416534</v>
      </c>
      <c r="AL31" s="329">
        <v>11320</v>
      </c>
      <c r="AM31" s="329">
        <v>106411</v>
      </c>
      <c r="AN31" s="331">
        <f t="shared" si="4"/>
        <v>83.00390015600624</v>
      </c>
      <c r="AO31" s="296">
        <f t="shared" si="5"/>
        <v>0.4022140568174343</v>
      </c>
      <c r="AP31" s="332">
        <v>101741</v>
      </c>
      <c r="AQ31" s="294">
        <f t="shared" si="6"/>
        <v>79.36115444617785</v>
      </c>
      <c r="AR31" s="329">
        <v>11725</v>
      </c>
      <c r="AS31" s="294">
        <f t="shared" si="7"/>
        <v>9.145865834633385</v>
      </c>
      <c r="AT31" s="296">
        <f t="shared" si="8"/>
        <v>0.1152436087712918</v>
      </c>
      <c r="AU31" s="333">
        <v>21499</v>
      </c>
      <c r="AV31" s="266">
        <v>30</v>
      </c>
      <c r="AW31" s="268">
        <v>0.9</v>
      </c>
      <c r="AX31" s="268">
        <v>2</v>
      </c>
      <c r="AY31" s="340">
        <v>40670</v>
      </c>
      <c r="AZ31" s="334">
        <v>3111</v>
      </c>
    </row>
    <row r="32" spans="1:52" ht="12.75">
      <c r="A32" s="28" t="s">
        <v>223</v>
      </c>
      <c r="B32" s="28" t="s">
        <v>248</v>
      </c>
      <c r="C32" s="288">
        <v>997</v>
      </c>
      <c r="D32" s="290" t="s">
        <v>121</v>
      </c>
      <c r="E32" s="242" t="s">
        <v>123</v>
      </c>
      <c r="F32" s="267"/>
      <c r="G32" s="288">
        <v>8373</v>
      </c>
      <c r="H32" s="288">
        <v>4382</v>
      </c>
      <c r="I32" s="288">
        <v>32084</v>
      </c>
      <c r="J32" s="266">
        <f t="shared" si="0"/>
        <v>32.18054162487462</v>
      </c>
      <c r="K32" s="288">
        <v>19199</v>
      </c>
      <c r="L32" s="289">
        <v>36</v>
      </c>
      <c r="M32" s="289">
        <v>50</v>
      </c>
      <c r="N32" s="289">
        <v>1093</v>
      </c>
      <c r="O32" s="289">
        <v>1484</v>
      </c>
      <c r="P32" s="288">
        <v>7280</v>
      </c>
      <c r="Q32" s="288">
        <v>1002</v>
      </c>
      <c r="R32" s="288">
        <v>367</v>
      </c>
      <c r="S32" s="290">
        <v>12006</v>
      </c>
      <c r="T32" s="291">
        <f t="shared" si="1"/>
        <v>12.042126379137413</v>
      </c>
      <c r="U32" s="288">
        <v>2254</v>
      </c>
      <c r="V32" s="288">
        <v>2322</v>
      </c>
      <c r="W32" s="143">
        <v>859</v>
      </c>
      <c r="X32" s="288">
        <v>985</v>
      </c>
      <c r="Y32" s="266">
        <v>25</v>
      </c>
      <c r="Z32" s="288">
        <v>1830</v>
      </c>
      <c r="AA32" s="328">
        <v>3</v>
      </c>
      <c r="AB32" s="317" t="s">
        <v>146</v>
      </c>
      <c r="AC32" s="317" t="s">
        <v>146</v>
      </c>
      <c r="AD32" s="270">
        <v>5</v>
      </c>
      <c r="AE32" s="329">
        <v>8612</v>
      </c>
      <c r="AF32" s="329">
        <v>10000</v>
      </c>
      <c r="AG32" s="329">
        <v>9000</v>
      </c>
      <c r="AH32" s="329"/>
      <c r="AI32" s="34" t="s">
        <v>193</v>
      </c>
      <c r="AJ32" s="330">
        <f>SUM(AE32:AI32)</f>
        <v>27612</v>
      </c>
      <c r="AK32" s="294">
        <f t="shared" si="3"/>
        <v>27.695085255767303</v>
      </c>
      <c r="AL32" s="329">
        <v>1320</v>
      </c>
      <c r="AM32" s="329">
        <v>48525</v>
      </c>
      <c r="AN32" s="331">
        <f t="shared" si="4"/>
        <v>48.671013039117355</v>
      </c>
      <c r="AO32" s="296">
        <f t="shared" si="5"/>
        <v>0.5690262751159196</v>
      </c>
      <c r="AP32" s="332">
        <v>43344</v>
      </c>
      <c r="AQ32" s="294">
        <f t="shared" si="6"/>
        <v>43.47442326980943</v>
      </c>
      <c r="AR32" s="329">
        <v>3962</v>
      </c>
      <c r="AS32" s="294">
        <f t="shared" si="7"/>
        <v>3.973921765295888</v>
      </c>
      <c r="AT32" s="296">
        <f t="shared" si="8"/>
        <v>0.09140826873385013</v>
      </c>
      <c r="AU32" s="333">
        <v>11520</v>
      </c>
      <c r="AV32" s="266">
        <v>22.2</v>
      </c>
      <c r="AW32" s="268">
        <v>1</v>
      </c>
      <c r="AX32" s="268">
        <v>1.76</v>
      </c>
      <c r="AY32" s="340">
        <v>17978</v>
      </c>
      <c r="AZ32" s="334">
        <v>3975</v>
      </c>
    </row>
    <row r="33" spans="1:52" ht="12.75">
      <c r="A33" s="28" t="s">
        <v>234</v>
      </c>
      <c r="B33" s="28" t="s">
        <v>250</v>
      </c>
      <c r="C33" s="288">
        <v>759</v>
      </c>
      <c r="D33" s="242" t="s">
        <v>120</v>
      </c>
      <c r="E33" s="242" t="s">
        <v>123</v>
      </c>
      <c r="F33" s="267"/>
      <c r="G33" s="288">
        <v>7794</v>
      </c>
      <c r="H33" s="288">
        <v>5673</v>
      </c>
      <c r="I33" s="288">
        <v>33047</v>
      </c>
      <c r="J33" s="266">
        <f t="shared" si="0"/>
        <v>43.54018445322793</v>
      </c>
      <c r="K33" s="288">
        <v>19182</v>
      </c>
      <c r="L33" s="289">
        <v>70</v>
      </c>
      <c r="M33" s="289">
        <v>106</v>
      </c>
      <c r="N33" s="289">
        <v>1648</v>
      </c>
      <c r="O33" s="289">
        <v>1889</v>
      </c>
      <c r="P33" s="288">
        <v>14269</v>
      </c>
      <c r="Q33" s="288">
        <v>2307</v>
      </c>
      <c r="R33" s="288">
        <v>74</v>
      </c>
      <c r="S33" s="290">
        <v>25658</v>
      </c>
      <c r="T33" s="291">
        <f t="shared" si="1"/>
        <v>33.80500658761528</v>
      </c>
      <c r="U33" s="288">
        <v>4307</v>
      </c>
      <c r="V33" s="288">
        <v>2886</v>
      </c>
      <c r="W33" s="143">
        <v>6541</v>
      </c>
      <c r="X33" s="288">
        <v>3020</v>
      </c>
      <c r="Y33" s="266">
        <v>28</v>
      </c>
      <c r="Z33" s="288">
        <v>4389</v>
      </c>
      <c r="AA33" s="328">
        <v>6</v>
      </c>
      <c r="AB33" s="335" t="s">
        <v>145</v>
      </c>
      <c r="AC33" s="335" t="s">
        <v>145</v>
      </c>
      <c r="AD33" s="336">
        <v>7</v>
      </c>
      <c r="AE33" s="329">
        <v>28050</v>
      </c>
      <c r="AF33" s="329">
        <v>20000</v>
      </c>
      <c r="AG33" s="34" t="s">
        <v>193</v>
      </c>
      <c r="AH33" s="329">
        <v>41500</v>
      </c>
      <c r="AI33" s="329"/>
      <c r="AJ33" s="330">
        <f t="shared" si="2"/>
        <v>89550</v>
      </c>
      <c r="AK33" s="294">
        <f t="shared" si="3"/>
        <v>117.98418972332016</v>
      </c>
      <c r="AL33" s="329">
        <v>1320</v>
      </c>
      <c r="AM33" s="329">
        <v>89550</v>
      </c>
      <c r="AN33" s="331">
        <f t="shared" si="4"/>
        <v>117.98418972332016</v>
      </c>
      <c r="AO33" s="296">
        <f t="shared" si="5"/>
        <v>1</v>
      </c>
      <c r="AP33" s="332">
        <v>106218</v>
      </c>
      <c r="AQ33" s="294">
        <f t="shared" si="6"/>
        <v>139.94466403162056</v>
      </c>
      <c r="AR33" s="329">
        <v>10673</v>
      </c>
      <c r="AS33" s="294">
        <f t="shared" si="7"/>
        <v>14.061923583662715</v>
      </c>
      <c r="AT33" s="296">
        <f t="shared" si="8"/>
        <v>0.10048202752829087</v>
      </c>
      <c r="AU33" s="333">
        <v>30000</v>
      </c>
      <c r="AV33" s="266">
        <v>28</v>
      </c>
      <c r="AW33" s="268">
        <v>1.1</v>
      </c>
      <c r="AX33" s="268">
        <v>2.2</v>
      </c>
      <c r="AY33" s="340">
        <v>54430</v>
      </c>
      <c r="AZ33" s="334">
        <v>6927</v>
      </c>
    </row>
    <row r="34" spans="1:52" ht="12.75">
      <c r="A34" s="28" t="s">
        <v>223</v>
      </c>
      <c r="B34" s="28" t="s">
        <v>251</v>
      </c>
      <c r="C34" s="288">
        <v>2525</v>
      </c>
      <c r="D34" s="290" t="s">
        <v>121</v>
      </c>
      <c r="E34" s="290" t="s">
        <v>97</v>
      </c>
      <c r="F34" s="267"/>
      <c r="G34" s="288">
        <v>7381</v>
      </c>
      <c r="H34" s="288">
        <v>4761</v>
      </c>
      <c r="I34" s="288">
        <v>35255</v>
      </c>
      <c r="J34" s="266">
        <f t="shared" si="0"/>
        <v>13.962376237623763</v>
      </c>
      <c r="K34" s="288">
        <v>18841</v>
      </c>
      <c r="L34" s="289">
        <v>7</v>
      </c>
      <c r="M34" s="289">
        <v>49</v>
      </c>
      <c r="N34" s="289">
        <v>143</v>
      </c>
      <c r="O34" s="289">
        <v>775</v>
      </c>
      <c r="P34" s="288">
        <v>6618</v>
      </c>
      <c r="Q34" s="288">
        <v>488</v>
      </c>
      <c r="R34" s="288">
        <v>291</v>
      </c>
      <c r="S34" s="290">
        <v>8994</v>
      </c>
      <c r="T34" s="291">
        <f t="shared" si="1"/>
        <v>3.561980198019802</v>
      </c>
      <c r="U34" s="288">
        <v>1488</v>
      </c>
      <c r="V34" s="288">
        <v>2311</v>
      </c>
      <c r="W34" s="143">
        <v>1470</v>
      </c>
      <c r="X34" s="288">
        <v>1330</v>
      </c>
      <c r="Y34" s="266">
        <v>27</v>
      </c>
      <c r="Z34" s="288">
        <v>1500</v>
      </c>
      <c r="AA34" s="328">
        <v>7</v>
      </c>
      <c r="AB34" s="317" t="s">
        <v>145</v>
      </c>
      <c r="AC34" s="317" t="s">
        <v>145</v>
      </c>
      <c r="AD34" s="270">
        <v>7</v>
      </c>
      <c r="AE34" s="329">
        <v>8612</v>
      </c>
      <c r="AF34" s="329">
        <v>12500</v>
      </c>
      <c r="AG34" s="329"/>
      <c r="AH34" s="329">
        <v>4000</v>
      </c>
      <c r="AI34" s="329"/>
      <c r="AJ34" s="330">
        <f t="shared" si="2"/>
        <v>25112</v>
      </c>
      <c r="AK34" s="294">
        <f t="shared" si="3"/>
        <v>9.945346534653465</v>
      </c>
      <c r="AL34" s="329">
        <v>2320</v>
      </c>
      <c r="AM34" s="329">
        <v>31129</v>
      </c>
      <c r="AN34" s="331">
        <f t="shared" si="4"/>
        <v>12.328316831683168</v>
      </c>
      <c r="AO34" s="296">
        <f t="shared" si="5"/>
        <v>0.8067075717176909</v>
      </c>
      <c r="AP34" s="332">
        <v>31241</v>
      </c>
      <c r="AQ34" s="294">
        <f t="shared" si="6"/>
        <v>12.372673267326732</v>
      </c>
      <c r="AR34" s="329">
        <v>3483</v>
      </c>
      <c r="AS34" s="294">
        <f t="shared" si="7"/>
        <v>1.3794059405940593</v>
      </c>
      <c r="AT34" s="296">
        <f t="shared" si="8"/>
        <v>0.11148810857526968</v>
      </c>
      <c r="AU34" s="333">
        <v>10000</v>
      </c>
      <c r="AV34" s="266">
        <v>25</v>
      </c>
      <c r="AW34" s="268">
        <v>1</v>
      </c>
      <c r="AX34" s="268">
        <v>1.3</v>
      </c>
      <c r="AY34" s="340">
        <v>13231</v>
      </c>
      <c r="AZ34" s="334">
        <v>1012</v>
      </c>
    </row>
    <row r="35" spans="1:52" ht="12.75">
      <c r="A35" s="28" t="s">
        <v>240</v>
      </c>
      <c r="B35" s="28" t="s">
        <v>252</v>
      </c>
      <c r="C35" s="265">
        <v>6627</v>
      </c>
      <c r="D35" s="290" t="s">
        <v>120</v>
      </c>
      <c r="E35" s="242" t="s">
        <v>124</v>
      </c>
      <c r="F35" s="267"/>
      <c r="G35" s="288">
        <v>8427</v>
      </c>
      <c r="H35" s="288">
        <v>4567</v>
      </c>
      <c r="I35" s="288">
        <v>32268</v>
      </c>
      <c r="J35" s="266">
        <f t="shared" si="0"/>
        <v>4.869171570846537</v>
      </c>
      <c r="K35" s="288">
        <v>19468</v>
      </c>
      <c r="L35" s="289">
        <v>127</v>
      </c>
      <c r="M35" s="289">
        <v>326</v>
      </c>
      <c r="N35" s="289">
        <v>1193</v>
      </c>
      <c r="O35" s="289">
        <v>4150</v>
      </c>
      <c r="P35" s="288">
        <v>18821</v>
      </c>
      <c r="Q35" s="288">
        <v>2072</v>
      </c>
      <c r="R35" s="288">
        <v>705</v>
      </c>
      <c r="S35" s="290">
        <v>21817</v>
      </c>
      <c r="T35" s="291">
        <f t="shared" si="1"/>
        <v>3.2921382224234192</v>
      </c>
      <c r="U35" s="288">
        <v>5042</v>
      </c>
      <c r="V35" s="288">
        <v>3968</v>
      </c>
      <c r="W35" s="143">
        <v>14202</v>
      </c>
      <c r="X35" s="288">
        <v>4118</v>
      </c>
      <c r="Y35" s="266">
        <v>44</v>
      </c>
      <c r="Z35" s="288">
        <v>3440</v>
      </c>
      <c r="AA35" s="328">
        <v>7</v>
      </c>
      <c r="AB35" s="317" t="s">
        <v>145</v>
      </c>
      <c r="AC35" s="317" t="s">
        <v>145</v>
      </c>
      <c r="AD35" s="270">
        <v>9</v>
      </c>
      <c r="AE35" s="329">
        <v>8181</v>
      </c>
      <c r="AF35" s="329">
        <v>7000</v>
      </c>
      <c r="AG35" s="329">
        <v>150</v>
      </c>
      <c r="AH35" s="329">
        <v>20186</v>
      </c>
      <c r="AI35" s="329"/>
      <c r="AJ35" s="330">
        <f t="shared" si="2"/>
        <v>35517</v>
      </c>
      <c r="AK35" s="294">
        <f t="shared" si="3"/>
        <v>5.359438660027162</v>
      </c>
      <c r="AL35" s="329">
        <v>16739</v>
      </c>
      <c r="AM35" s="329">
        <v>459680</v>
      </c>
      <c r="AN35" s="331">
        <f t="shared" si="4"/>
        <v>69.36472008450279</v>
      </c>
      <c r="AO35" s="296">
        <f t="shared" si="5"/>
        <v>0.0772646188652976</v>
      </c>
      <c r="AP35" s="332">
        <v>175542</v>
      </c>
      <c r="AQ35" s="294">
        <f t="shared" si="6"/>
        <v>26.488909008601176</v>
      </c>
      <c r="AR35" s="329">
        <v>10720</v>
      </c>
      <c r="AS35" s="294">
        <f t="shared" si="7"/>
        <v>1.617624867964388</v>
      </c>
      <c r="AT35" s="296">
        <f t="shared" si="8"/>
        <v>0.06106800651695891</v>
      </c>
      <c r="AU35" s="333">
        <v>29820</v>
      </c>
      <c r="AV35" s="266">
        <v>30</v>
      </c>
      <c r="AW35" s="268">
        <v>1</v>
      </c>
      <c r="AX35" s="268">
        <v>3.5</v>
      </c>
      <c r="AY35" s="340">
        <v>86577</v>
      </c>
      <c r="AZ35" s="334">
        <v>17953</v>
      </c>
    </row>
    <row r="36" spans="1:53" ht="12.75">
      <c r="A36" s="28" t="s">
        <v>223</v>
      </c>
      <c r="B36" s="28" t="s">
        <v>253</v>
      </c>
      <c r="C36" s="288">
        <v>3896</v>
      </c>
      <c r="D36" s="242" t="s">
        <v>120</v>
      </c>
      <c r="E36" s="242" t="s">
        <v>123</v>
      </c>
      <c r="F36" s="267"/>
      <c r="G36" s="288">
        <v>21084</v>
      </c>
      <c r="H36" s="288">
        <v>10479</v>
      </c>
      <c r="I36" s="288">
        <v>52643</v>
      </c>
      <c r="J36" s="266">
        <f t="shared" si="0"/>
        <v>13.5120636550308</v>
      </c>
      <c r="K36" s="288">
        <v>20750</v>
      </c>
      <c r="L36" s="289">
        <v>50</v>
      </c>
      <c r="M36" s="289">
        <v>87</v>
      </c>
      <c r="N36" s="289">
        <v>295</v>
      </c>
      <c r="O36" s="289">
        <v>526</v>
      </c>
      <c r="P36" s="288">
        <v>31976</v>
      </c>
      <c r="Q36" s="288">
        <v>1672</v>
      </c>
      <c r="R36" s="288">
        <v>2597</v>
      </c>
      <c r="S36" s="290">
        <v>35814</v>
      </c>
      <c r="T36" s="291">
        <f t="shared" si="1"/>
        <v>9.192505133470226</v>
      </c>
      <c r="U36" s="288">
        <v>4364</v>
      </c>
      <c r="V36" s="288">
        <v>5889</v>
      </c>
      <c r="W36" s="143">
        <v>6420</v>
      </c>
      <c r="X36" s="288">
        <v>5105</v>
      </c>
      <c r="Y36" s="266">
        <v>37</v>
      </c>
      <c r="Z36" s="288">
        <v>10000</v>
      </c>
      <c r="AA36" s="328">
        <v>7</v>
      </c>
      <c r="AB36" s="317" t="s">
        <v>146</v>
      </c>
      <c r="AC36" s="317" t="s">
        <v>146</v>
      </c>
      <c r="AD36" s="270">
        <v>6</v>
      </c>
      <c r="AE36" s="329">
        <v>8612</v>
      </c>
      <c r="AF36" s="329">
        <v>12430</v>
      </c>
      <c r="AG36" s="329">
        <v>2700</v>
      </c>
      <c r="AH36" s="329">
        <v>35600</v>
      </c>
      <c r="AI36" s="329"/>
      <c r="AJ36" s="330">
        <f t="shared" si="2"/>
        <v>59342</v>
      </c>
      <c r="AK36" s="294">
        <f t="shared" si="3"/>
        <v>15.231519507186858</v>
      </c>
      <c r="AL36" s="329">
        <v>1320</v>
      </c>
      <c r="AM36" s="329">
        <v>134791</v>
      </c>
      <c r="AN36" s="331">
        <f t="shared" si="4"/>
        <v>34.59727926078029</v>
      </c>
      <c r="AO36" s="296">
        <f t="shared" si="5"/>
        <v>0.4402519456046769</v>
      </c>
      <c r="AP36" s="332">
        <v>124790</v>
      </c>
      <c r="AQ36" s="294">
        <f t="shared" si="6"/>
        <v>32.030287474332646</v>
      </c>
      <c r="AR36" s="329">
        <v>16896</v>
      </c>
      <c r="AS36" s="294">
        <f t="shared" si="7"/>
        <v>4.336755646817249</v>
      </c>
      <c r="AT36" s="296">
        <f t="shared" si="8"/>
        <v>0.13539546438015868</v>
      </c>
      <c r="AU36" s="333">
        <v>16000</v>
      </c>
      <c r="AV36" s="266">
        <v>35</v>
      </c>
      <c r="AW36" s="268">
        <v>0.56</v>
      </c>
      <c r="AX36" s="268">
        <v>3.01</v>
      </c>
      <c r="AY36" s="340">
        <v>67802</v>
      </c>
      <c r="AZ36" s="334">
        <v>6843</v>
      </c>
      <c r="BA36" s="341"/>
    </row>
    <row r="37" spans="1:52" ht="12.75">
      <c r="A37" s="28" t="s">
        <v>225</v>
      </c>
      <c r="B37" s="28" t="s">
        <v>254</v>
      </c>
      <c r="C37" s="265">
        <v>1368</v>
      </c>
      <c r="D37" s="242" t="s">
        <v>120</v>
      </c>
      <c r="E37" s="242" t="s">
        <v>97</v>
      </c>
      <c r="F37" s="267"/>
      <c r="G37" s="288">
        <v>3765</v>
      </c>
      <c r="H37" s="288">
        <v>3289</v>
      </c>
      <c r="I37" s="288">
        <v>26338</v>
      </c>
      <c r="J37" s="266">
        <f t="shared" si="0"/>
        <v>19.252923976608187</v>
      </c>
      <c r="K37" s="288">
        <v>18855</v>
      </c>
      <c r="L37" s="289">
        <v>47</v>
      </c>
      <c r="M37" s="289">
        <v>63</v>
      </c>
      <c r="N37" s="289">
        <v>1133</v>
      </c>
      <c r="O37" s="289">
        <v>1287</v>
      </c>
      <c r="P37" s="288">
        <v>4852</v>
      </c>
      <c r="Q37" s="288">
        <v>177</v>
      </c>
      <c r="R37" s="288">
        <v>547</v>
      </c>
      <c r="S37" s="290">
        <v>12100</v>
      </c>
      <c r="T37" s="291">
        <f t="shared" si="1"/>
        <v>8.845029239766081</v>
      </c>
      <c r="U37" s="288">
        <v>3093</v>
      </c>
      <c r="V37" s="288">
        <v>1953</v>
      </c>
      <c r="W37" s="143">
        <v>12719</v>
      </c>
      <c r="X37" s="288">
        <v>368</v>
      </c>
      <c r="Y37" s="266">
        <v>21</v>
      </c>
      <c r="Z37" s="288">
        <v>1431</v>
      </c>
      <c r="AA37" s="328">
        <v>3</v>
      </c>
      <c r="AB37" s="317" t="s">
        <v>145</v>
      </c>
      <c r="AC37" s="310" t="s">
        <v>145</v>
      </c>
      <c r="AD37" s="270">
        <v>7</v>
      </c>
      <c r="AE37" s="329">
        <v>5000</v>
      </c>
      <c r="AF37" s="34" t="s">
        <v>193</v>
      </c>
      <c r="AG37" s="34" t="s">
        <v>193</v>
      </c>
      <c r="AH37" s="329">
        <v>28500</v>
      </c>
      <c r="AI37" s="329"/>
      <c r="AJ37" s="330">
        <f t="shared" si="2"/>
        <v>33500</v>
      </c>
      <c r="AK37" s="294">
        <f t="shared" si="3"/>
        <v>24.48830409356725</v>
      </c>
      <c r="AL37" s="329">
        <v>21320</v>
      </c>
      <c r="AM37" s="329">
        <v>76608</v>
      </c>
      <c r="AN37" s="331">
        <f t="shared" si="4"/>
        <v>56</v>
      </c>
      <c r="AO37" s="296">
        <f t="shared" si="5"/>
        <v>0.4372911445279866</v>
      </c>
      <c r="AP37" s="332">
        <v>53263</v>
      </c>
      <c r="AQ37" s="294">
        <f t="shared" si="6"/>
        <v>38.93494152046784</v>
      </c>
      <c r="AR37" s="329">
        <v>5637</v>
      </c>
      <c r="AS37" s="294">
        <f t="shared" si="7"/>
        <v>4.120614035087719</v>
      </c>
      <c r="AT37" s="296">
        <f t="shared" si="8"/>
        <v>0.10583331768770066</v>
      </c>
      <c r="AU37" s="333">
        <v>13669</v>
      </c>
      <c r="AV37" s="266">
        <v>21</v>
      </c>
      <c r="AW37" s="268">
        <v>1</v>
      </c>
      <c r="AX37" s="268">
        <v>1.48</v>
      </c>
      <c r="AY37" s="340">
        <v>19197</v>
      </c>
      <c r="AZ37" s="334">
        <v>5753</v>
      </c>
    </row>
    <row r="38" spans="1:52" ht="12.75">
      <c r="A38" s="28" t="s">
        <v>225</v>
      </c>
      <c r="B38" s="28" t="s">
        <v>255</v>
      </c>
      <c r="C38" s="288">
        <v>2378</v>
      </c>
      <c r="D38" s="242" t="s">
        <v>120</v>
      </c>
      <c r="E38" s="242" t="s">
        <v>97</v>
      </c>
      <c r="F38" s="267"/>
      <c r="G38" s="288">
        <v>9709</v>
      </c>
      <c r="H38" s="288">
        <v>4266</v>
      </c>
      <c r="I38" s="288">
        <v>34958</v>
      </c>
      <c r="J38" s="266">
        <f t="shared" si="0"/>
        <v>14.700588730025231</v>
      </c>
      <c r="K38" s="288">
        <v>20602</v>
      </c>
      <c r="L38" s="289">
        <v>6</v>
      </c>
      <c r="M38" s="289">
        <v>18</v>
      </c>
      <c r="N38" s="289">
        <v>138</v>
      </c>
      <c r="O38" s="289">
        <v>214</v>
      </c>
      <c r="P38" s="288">
        <v>9480</v>
      </c>
      <c r="Q38" s="288">
        <v>1039</v>
      </c>
      <c r="R38" s="288">
        <v>604</v>
      </c>
      <c r="S38" s="290">
        <v>15904</v>
      </c>
      <c r="T38" s="291">
        <f t="shared" si="1"/>
        <v>6.687973086627418</v>
      </c>
      <c r="U38" s="288">
        <v>3100</v>
      </c>
      <c r="V38" s="288">
        <v>5005</v>
      </c>
      <c r="W38" s="143">
        <v>1090</v>
      </c>
      <c r="X38" s="288">
        <v>4820</v>
      </c>
      <c r="Y38" s="266">
        <v>35</v>
      </c>
      <c r="Z38" s="288">
        <v>3636</v>
      </c>
      <c r="AA38" s="328">
        <v>6</v>
      </c>
      <c r="AB38" s="317" t="s">
        <v>145</v>
      </c>
      <c r="AC38" s="317" t="s">
        <v>145</v>
      </c>
      <c r="AD38" s="270">
        <v>9</v>
      </c>
      <c r="AE38" s="329">
        <v>5000</v>
      </c>
      <c r="AF38" s="329">
        <v>500</v>
      </c>
      <c r="AG38" s="34" t="s">
        <v>193</v>
      </c>
      <c r="AH38" s="329">
        <v>48460</v>
      </c>
      <c r="AI38" s="329"/>
      <c r="AJ38" s="330">
        <f t="shared" si="2"/>
        <v>53960</v>
      </c>
      <c r="AK38" s="294">
        <f t="shared" si="3"/>
        <v>22.691337258200168</v>
      </c>
      <c r="AL38" s="329">
        <v>11320</v>
      </c>
      <c r="AM38" s="329">
        <v>71128</v>
      </c>
      <c r="AN38" s="331">
        <f t="shared" si="4"/>
        <v>29.91084945332212</v>
      </c>
      <c r="AO38" s="296">
        <f t="shared" si="5"/>
        <v>0.7586323248228546</v>
      </c>
      <c r="AP38" s="332">
        <v>69014</v>
      </c>
      <c r="AQ38" s="294">
        <f t="shared" si="6"/>
        <v>29.021867115222875</v>
      </c>
      <c r="AR38" s="329">
        <v>13293</v>
      </c>
      <c r="AS38" s="294">
        <f t="shared" si="7"/>
        <v>5.589991589571068</v>
      </c>
      <c r="AT38" s="296">
        <f t="shared" si="8"/>
        <v>0.19261309299562407</v>
      </c>
      <c r="AU38" s="333">
        <v>22380</v>
      </c>
      <c r="AV38" s="266">
        <v>35</v>
      </c>
      <c r="AW38" s="268">
        <v>0.8</v>
      </c>
      <c r="AX38" s="268">
        <v>1.2</v>
      </c>
      <c r="AY38" s="340">
        <v>32920</v>
      </c>
      <c r="AZ38" s="334">
        <v>3487</v>
      </c>
    </row>
    <row r="39" spans="1:52" ht="12.75">
      <c r="A39" s="28" t="s">
        <v>240</v>
      </c>
      <c r="B39" s="28" t="s">
        <v>256</v>
      </c>
      <c r="C39" s="288">
        <v>9838</v>
      </c>
      <c r="D39" s="290" t="s">
        <v>120</v>
      </c>
      <c r="E39" s="242" t="s">
        <v>238</v>
      </c>
      <c r="F39" s="267"/>
      <c r="G39" s="288">
        <v>19374</v>
      </c>
      <c r="H39" s="288">
        <v>8288</v>
      </c>
      <c r="I39" s="288">
        <v>55098</v>
      </c>
      <c r="J39" s="266">
        <f t="shared" si="0"/>
        <v>5.600528562715999</v>
      </c>
      <c r="K39" s="288">
        <v>21155</v>
      </c>
      <c r="L39" s="289">
        <v>282</v>
      </c>
      <c r="M39" s="289">
        <v>350</v>
      </c>
      <c r="N39" s="289">
        <v>7289</v>
      </c>
      <c r="O39" s="289">
        <v>10498</v>
      </c>
      <c r="P39" s="288">
        <v>75674</v>
      </c>
      <c r="Q39" s="288">
        <v>4369</v>
      </c>
      <c r="R39" s="288">
        <v>1444</v>
      </c>
      <c r="S39" s="290">
        <v>49211</v>
      </c>
      <c r="T39" s="291">
        <f t="shared" si="1"/>
        <v>5.002134580199227</v>
      </c>
      <c r="U39" s="288">
        <v>9437</v>
      </c>
      <c r="V39" s="288">
        <v>6211</v>
      </c>
      <c r="W39" s="143">
        <v>44410</v>
      </c>
      <c r="X39" s="288">
        <v>11913</v>
      </c>
      <c r="Y39" s="266">
        <v>57</v>
      </c>
      <c r="Z39" s="288">
        <v>11900</v>
      </c>
      <c r="AA39" s="328">
        <v>13</v>
      </c>
      <c r="AB39" s="342" t="s">
        <v>145</v>
      </c>
      <c r="AC39" s="342" t="s">
        <v>145</v>
      </c>
      <c r="AD39" s="270">
        <v>12</v>
      </c>
      <c r="AE39" s="329">
        <v>10650</v>
      </c>
      <c r="AF39" s="329">
        <v>15000</v>
      </c>
      <c r="AG39" s="34" t="s">
        <v>193</v>
      </c>
      <c r="AH39" s="329">
        <v>177000</v>
      </c>
      <c r="AI39" s="329"/>
      <c r="AJ39" s="330">
        <f t="shared" si="2"/>
        <v>202650</v>
      </c>
      <c r="AK39" s="294">
        <f t="shared" si="3"/>
        <v>20.598698922545232</v>
      </c>
      <c r="AL39" s="329">
        <v>32523</v>
      </c>
      <c r="AM39" s="329">
        <v>322493</v>
      </c>
      <c r="AN39" s="331">
        <f t="shared" si="4"/>
        <v>32.780341532831876</v>
      </c>
      <c r="AO39" s="296">
        <f t="shared" si="5"/>
        <v>0.628385732403494</v>
      </c>
      <c r="AP39" s="332">
        <v>354994</v>
      </c>
      <c r="AQ39" s="294">
        <f t="shared" si="6"/>
        <v>36.08396015450295</v>
      </c>
      <c r="AR39" s="329">
        <v>39685</v>
      </c>
      <c r="AS39" s="294">
        <f t="shared" si="7"/>
        <v>4.033848343159178</v>
      </c>
      <c r="AT39" s="296">
        <f t="shared" si="8"/>
        <v>0.11179062181332643</v>
      </c>
      <c r="AU39" s="333">
        <v>49409</v>
      </c>
      <c r="AV39" s="266">
        <v>40</v>
      </c>
      <c r="AW39" s="268">
        <v>1</v>
      </c>
      <c r="AX39" s="268">
        <v>5.5</v>
      </c>
      <c r="AY39" s="340">
        <v>154208</v>
      </c>
      <c r="AZ39" s="334">
        <v>23411</v>
      </c>
    </row>
    <row r="40" spans="1:52" ht="12.75">
      <c r="A40" s="28" t="s">
        <v>223</v>
      </c>
      <c r="B40" s="28" t="s">
        <v>257</v>
      </c>
      <c r="C40" s="265">
        <v>3153</v>
      </c>
      <c r="D40" s="290" t="s">
        <v>120</v>
      </c>
      <c r="E40" s="242" t="s">
        <v>97</v>
      </c>
      <c r="F40" s="267"/>
      <c r="G40" s="288">
        <v>11435</v>
      </c>
      <c r="H40" s="288">
        <v>7170</v>
      </c>
      <c r="I40" s="288">
        <v>39428</v>
      </c>
      <c r="J40" s="266">
        <f t="shared" si="0"/>
        <v>12.504915953060577</v>
      </c>
      <c r="K40" s="288">
        <v>19138</v>
      </c>
      <c r="L40" s="289">
        <v>6</v>
      </c>
      <c r="M40" s="289">
        <v>17</v>
      </c>
      <c r="N40" s="289">
        <v>390</v>
      </c>
      <c r="O40" s="289">
        <v>456</v>
      </c>
      <c r="P40" s="288">
        <v>12636</v>
      </c>
      <c r="Q40" s="288">
        <v>1294</v>
      </c>
      <c r="R40" s="288">
        <v>431</v>
      </c>
      <c r="S40" s="290">
        <v>17556</v>
      </c>
      <c r="T40" s="291">
        <f t="shared" si="1"/>
        <v>5.568030447193149</v>
      </c>
      <c r="U40" s="288">
        <v>2961</v>
      </c>
      <c r="V40" s="288">
        <v>3745</v>
      </c>
      <c r="W40" s="143">
        <v>2360</v>
      </c>
      <c r="X40" s="288">
        <v>2280</v>
      </c>
      <c r="Y40" s="266">
        <v>29</v>
      </c>
      <c r="Z40" s="288">
        <v>2103</v>
      </c>
      <c r="AA40" s="328">
        <v>4</v>
      </c>
      <c r="AB40" s="317" t="s">
        <v>145</v>
      </c>
      <c r="AC40" s="317" t="s">
        <v>145</v>
      </c>
      <c r="AD40" s="270">
        <v>7</v>
      </c>
      <c r="AE40" s="329">
        <v>8612</v>
      </c>
      <c r="AF40" s="329">
        <v>15500</v>
      </c>
      <c r="AG40" s="329">
        <v>4500</v>
      </c>
      <c r="AH40" s="329">
        <v>7688</v>
      </c>
      <c r="AI40" s="329"/>
      <c r="AJ40" s="330">
        <f t="shared" si="2"/>
        <v>36300</v>
      </c>
      <c r="AK40" s="294">
        <f t="shared" si="3"/>
        <v>11.512844909609896</v>
      </c>
      <c r="AL40" s="329">
        <v>2920</v>
      </c>
      <c r="AM40" s="329">
        <v>43558</v>
      </c>
      <c r="AN40" s="331">
        <f t="shared" si="4"/>
        <v>13.814779575007929</v>
      </c>
      <c r="AO40" s="296">
        <f t="shared" si="5"/>
        <v>0.8333715964920336</v>
      </c>
      <c r="AP40" s="332">
        <v>43558</v>
      </c>
      <c r="AQ40" s="294">
        <f t="shared" si="6"/>
        <v>13.814779575007929</v>
      </c>
      <c r="AR40" s="329">
        <v>6604</v>
      </c>
      <c r="AS40" s="294">
        <f t="shared" si="7"/>
        <v>2.094513162067872</v>
      </c>
      <c r="AT40" s="296">
        <f t="shared" si="8"/>
        <v>0.15161394003397768</v>
      </c>
      <c r="AU40" s="340">
        <v>16514</v>
      </c>
      <c r="AV40" s="266">
        <v>29</v>
      </c>
      <c r="AW40" s="268">
        <v>0.9</v>
      </c>
      <c r="AX40" s="268">
        <v>0.9</v>
      </c>
      <c r="AY40" s="340">
        <v>17962</v>
      </c>
      <c r="AZ40" s="334">
        <v>1553</v>
      </c>
    </row>
    <row r="41" spans="1:52" ht="12.75">
      <c r="A41" s="28" t="s">
        <v>234</v>
      </c>
      <c r="B41" s="28" t="s">
        <v>258</v>
      </c>
      <c r="C41" s="288">
        <v>4900</v>
      </c>
      <c r="D41" s="242" t="s">
        <v>120</v>
      </c>
      <c r="E41" s="242" t="s">
        <v>97</v>
      </c>
      <c r="F41" s="267"/>
      <c r="G41" s="288">
        <v>14241</v>
      </c>
      <c r="H41" s="288">
        <v>8102</v>
      </c>
      <c r="I41" s="288">
        <v>43373</v>
      </c>
      <c r="J41" s="266">
        <f t="shared" si="0"/>
        <v>8.851632653061225</v>
      </c>
      <c r="K41" s="288">
        <v>20319</v>
      </c>
      <c r="L41" s="289">
        <v>115</v>
      </c>
      <c r="M41" s="289">
        <v>419</v>
      </c>
      <c r="N41" s="289">
        <v>1880</v>
      </c>
      <c r="O41" s="289">
        <v>4872</v>
      </c>
      <c r="P41" s="288">
        <v>47799</v>
      </c>
      <c r="Q41" s="288">
        <v>3511</v>
      </c>
      <c r="R41" s="288">
        <v>1184</v>
      </c>
      <c r="S41" s="290">
        <v>66112</v>
      </c>
      <c r="T41" s="291">
        <f t="shared" si="1"/>
        <v>13.492244897959184</v>
      </c>
      <c r="U41" s="288">
        <v>12746</v>
      </c>
      <c r="V41" s="288">
        <v>6290</v>
      </c>
      <c r="W41" s="143">
        <v>62359</v>
      </c>
      <c r="X41" s="288">
        <v>9824</v>
      </c>
      <c r="Y41" s="266">
        <v>45</v>
      </c>
      <c r="Z41" s="288">
        <v>7900</v>
      </c>
      <c r="AA41" s="328">
        <v>8</v>
      </c>
      <c r="AB41" s="335" t="s">
        <v>145</v>
      </c>
      <c r="AC41" s="335" t="s">
        <v>145</v>
      </c>
      <c r="AD41" s="336">
        <v>15</v>
      </c>
      <c r="AE41" s="329">
        <v>28050</v>
      </c>
      <c r="AF41" s="329">
        <v>12000</v>
      </c>
      <c r="AG41" s="34" t="s">
        <v>193</v>
      </c>
      <c r="AH41" s="329">
        <v>101709</v>
      </c>
      <c r="AI41" s="329">
        <v>4000</v>
      </c>
      <c r="AJ41" s="330">
        <f>SUM(AE41:AI41)</f>
        <v>145759</v>
      </c>
      <c r="AK41" s="294">
        <f t="shared" si="3"/>
        <v>29.746734693877553</v>
      </c>
      <c r="AL41" s="329">
        <v>2571</v>
      </c>
      <c r="AM41" s="329">
        <v>235229</v>
      </c>
      <c r="AN41" s="331">
        <f t="shared" si="4"/>
        <v>48.005918367346936</v>
      </c>
      <c r="AO41" s="296">
        <f t="shared" si="5"/>
        <v>0.6196472373729429</v>
      </c>
      <c r="AP41" s="332">
        <v>268969</v>
      </c>
      <c r="AQ41" s="294">
        <f t="shared" si="6"/>
        <v>54.89163265306122</v>
      </c>
      <c r="AR41" s="329">
        <v>22245</v>
      </c>
      <c r="AS41" s="294">
        <f t="shared" si="7"/>
        <v>4.539795918367347</v>
      </c>
      <c r="AT41" s="296">
        <f t="shared" si="8"/>
        <v>0.08270469831095777</v>
      </c>
      <c r="AU41" s="333">
        <v>50000</v>
      </c>
      <c r="AV41" s="266">
        <v>35</v>
      </c>
      <c r="AW41" s="268">
        <v>1</v>
      </c>
      <c r="AX41" s="268">
        <v>3.75</v>
      </c>
      <c r="AY41" s="340">
        <v>123019</v>
      </c>
      <c r="AZ41" s="334">
        <v>18838</v>
      </c>
    </row>
    <row r="42" spans="1:52" ht="12.75">
      <c r="A42" s="28" t="s">
        <v>225</v>
      </c>
      <c r="B42" s="28" t="s">
        <v>259</v>
      </c>
      <c r="C42" s="288">
        <v>2367</v>
      </c>
      <c r="D42" s="242" t="s">
        <v>120</v>
      </c>
      <c r="E42" s="242" t="s">
        <v>97</v>
      </c>
      <c r="F42" s="267"/>
      <c r="G42" s="288">
        <v>6610</v>
      </c>
      <c r="H42" s="288">
        <v>3496</v>
      </c>
      <c r="I42" s="288">
        <v>29378</v>
      </c>
      <c r="J42" s="266">
        <f t="shared" si="0"/>
        <v>12.411491339247993</v>
      </c>
      <c r="K42" s="288">
        <v>1250</v>
      </c>
      <c r="L42" s="289">
        <v>4</v>
      </c>
      <c r="M42" s="289">
        <v>45</v>
      </c>
      <c r="N42" s="289">
        <v>301</v>
      </c>
      <c r="O42" s="289">
        <v>444</v>
      </c>
      <c r="P42" s="288">
        <v>9282</v>
      </c>
      <c r="Q42" s="288">
        <v>1290</v>
      </c>
      <c r="R42" s="288">
        <v>382</v>
      </c>
      <c r="S42" s="290">
        <v>27163</v>
      </c>
      <c r="T42" s="291">
        <f t="shared" si="1"/>
        <v>11.475707646810308</v>
      </c>
      <c r="U42" s="288">
        <v>5661</v>
      </c>
      <c r="V42" s="288">
        <v>3642</v>
      </c>
      <c r="W42" s="143">
        <v>2360</v>
      </c>
      <c r="X42" s="288">
        <v>1782</v>
      </c>
      <c r="Y42" s="266">
        <v>26</v>
      </c>
      <c r="Z42" s="288">
        <v>2587</v>
      </c>
      <c r="AA42" s="328">
        <v>7</v>
      </c>
      <c r="AB42" s="317" t="s">
        <v>145</v>
      </c>
      <c r="AC42" s="317" t="s">
        <v>145</v>
      </c>
      <c r="AD42" s="270">
        <v>5</v>
      </c>
      <c r="AE42" s="329">
        <v>5000</v>
      </c>
      <c r="AF42" s="329">
        <v>2000</v>
      </c>
      <c r="AG42" s="329">
        <v>3200</v>
      </c>
      <c r="AH42" s="329">
        <v>60500</v>
      </c>
      <c r="AI42" s="329"/>
      <c r="AJ42" s="330">
        <f t="shared" si="2"/>
        <v>70700</v>
      </c>
      <c r="AK42" s="294">
        <f t="shared" si="3"/>
        <v>29.86903253062949</v>
      </c>
      <c r="AL42" s="329">
        <v>11320</v>
      </c>
      <c r="AM42" s="329">
        <v>85342</v>
      </c>
      <c r="AN42" s="331">
        <f t="shared" si="4"/>
        <v>36.05492184199409</v>
      </c>
      <c r="AO42" s="296">
        <f t="shared" si="5"/>
        <v>0.8284314874270582</v>
      </c>
      <c r="AP42" s="332">
        <v>68139</v>
      </c>
      <c r="AQ42" s="294">
        <f t="shared" si="6"/>
        <v>28.787072243346007</v>
      </c>
      <c r="AR42" s="329">
        <v>16541</v>
      </c>
      <c r="AS42" s="294">
        <f t="shared" si="7"/>
        <v>6.988170680185889</v>
      </c>
      <c r="AT42" s="296">
        <f t="shared" si="8"/>
        <v>0.24275378270887452</v>
      </c>
      <c r="AU42" s="333">
        <v>25000</v>
      </c>
      <c r="AV42" s="266">
        <v>26</v>
      </c>
      <c r="AW42" s="268">
        <v>1</v>
      </c>
      <c r="AX42" s="268">
        <v>2</v>
      </c>
      <c r="AY42" s="340">
        <v>30393</v>
      </c>
      <c r="AZ42" s="334">
        <v>2663</v>
      </c>
    </row>
    <row r="43" spans="1:52" ht="12.75">
      <c r="A43" s="28" t="s">
        <v>240</v>
      </c>
      <c r="B43" s="28" t="s">
        <v>63</v>
      </c>
      <c r="C43" s="265">
        <v>5171</v>
      </c>
      <c r="D43" s="290" t="s">
        <v>120</v>
      </c>
      <c r="E43" s="290" t="s">
        <v>123</v>
      </c>
      <c r="F43" s="267"/>
      <c r="G43" s="288">
        <v>14255</v>
      </c>
      <c r="H43" s="288">
        <v>5747</v>
      </c>
      <c r="I43" s="288">
        <v>40931</v>
      </c>
      <c r="J43" s="266">
        <f t="shared" si="0"/>
        <v>7.915490233997293</v>
      </c>
      <c r="K43" s="288">
        <v>23203</v>
      </c>
      <c r="L43" s="289">
        <v>48</v>
      </c>
      <c r="M43" s="289">
        <v>1683</v>
      </c>
      <c r="N43" s="289">
        <v>729</v>
      </c>
      <c r="O43" s="289">
        <v>2823</v>
      </c>
      <c r="P43" s="288">
        <v>36678</v>
      </c>
      <c r="Q43" s="288">
        <v>4030</v>
      </c>
      <c r="R43" s="288">
        <v>1033</v>
      </c>
      <c r="S43" s="290">
        <v>37795</v>
      </c>
      <c r="T43" s="291">
        <f t="shared" si="1"/>
        <v>7.309031135176949</v>
      </c>
      <c r="U43" s="288">
        <v>2927</v>
      </c>
      <c r="V43" s="288">
        <v>6707</v>
      </c>
      <c r="W43" s="143">
        <v>8837</v>
      </c>
      <c r="X43" s="288">
        <v>3303</v>
      </c>
      <c r="Y43" s="266">
        <v>44</v>
      </c>
      <c r="Z43" s="288">
        <v>4790</v>
      </c>
      <c r="AA43" s="328">
        <v>5</v>
      </c>
      <c r="AB43" s="317" t="s">
        <v>145</v>
      </c>
      <c r="AC43" s="317" t="s">
        <v>146</v>
      </c>
      <c r="AD43" s="270">
        <v>13</v>
      </c>
      <c r="AE43" s="329">
        <v>10650</v>
      </c>
      <c r="AF43" s="329">
        <v>15500</v>
      </c>
      <c r="AG43" s="34" t="s">
        <v>193</v>
      </c>
      <c r="AH43" s="329">
        <v>180000</v>
      </c>
      <c r="AI43" s="329"/>
      <c r="AJ43" s="343">
        <f>SUM(AE43:AH43)</f>
        <v>206150</v>
      </c>
      <c r="AK43" s="294">
        <f t="shared" si="3"/>
        <v>39.86656352736414</v>
      </c>
      <c r="AL43" s="329">
        <v>11210</v>
      </c>
      <c r="AM43" s="329">
        <v>264776</v>
      </c>
      <c r="AN43" s="331">
        <f t="shared" si="4"/>
        <v>51.2040224327983</v>
      </c>
      <c r="AO43" s="296">
        <f t="shared" si="5"/>
        <v>0.7785826509955585</v>
      </c>
      <c r="AP43" s="332">
        <v>243431</v>
      </c>
      <c r="AQ43" s="294">
        <f t="shared" si="6"/>
        <v>47.07619415973699</v>
      </c>
      <c r="AR43" s="329">
        <v>28757</v>
      </c>
      <c r="AS43" s="294">
        <f t="shared" si="7"/>
        <v>5.56120672983949</v>
      </c>
      <c r="AT43" s="296">
        <f t="shared" si="8"/>
        <v>0.11813203741511968</v>
      </c>
      <c r="AU43" s="333">
        <v>22754</v>
      </c>
      <c r="AV43" s="266">
        <v>35</v>
      </c>
      <c r="AW43" s="268">
        <v>1</v>
      </c>
      <c r="AX43" s="268">
        <v>6</v>
      </c>
      <c r="AY43" s="340">
        <v>100288</v>
      </c>
      <c r="AZ43" s="334">
        <v>18564</v>
      </c>
    </row>
    <row r="44" spans="1:52" ht="12.75">
      <c r="A44" s="28" t="s">
        <v>223</v>
      </c>
      <c r="B44" s="28" t="s">
        <v>260</v>
      </c>
      <c r="C44" s="288">
        <v>4444</v>
      </c>
      <c r="D44" s="242" t="s">
        <v>120</v>
      </c>
      <c r="E44" s="242" t="s">
        <v>97</v>
      </c>
      <c r="F44" s="267"/>
      <c r="G44" s="288">
        <v>28378</v>
      </c>
      <c r="H44" s="288">
        <v>9955</v>
      </c>
      <c r="I44" s="288">
        <v>61425</v>
      </c>
      <c r="J44" s="266">
        <f t="shared" si="0"/>
        <v>13.822007200720073</v>
      </c>
      <c r="K44" s="288">
        <v>20937</v>
      </c>
      <c r="L44" s="289">
        <v>36</v>
      </c>
      <c r="M44" s="289">
        <v>42</v>
      </c>
      <c r="N44" s="289">
        <v>393</v>
      </c>
      <c r="O44" s="289">
        <v>519</v>
      </c>
      <c r="P44" s="288">
        <v>31200</v>
      </c>
      <c r="Q44" s="288">
        <v>2519</v>
      </c>
      <c r="R44" s="288">
        <v>367</v>
      </c>
      <c r="S44" s="290">
        <v>24230</v>
      </c>
      <c r="T44" s="291">
        <f t="shared" si="1"/>
        <v>5.452295229522952</v>
      </c>
      <c r="U44" s="288">
        <v>2925</v>
      </c>
      <c r="V44" s="288">
        <v>4785</v>
      </c>
      <c r="W44" s="143">
        <v>8100</v>
      </c>
      <c r="X44" s="288">
        <v>5200</v>
      </c>
      <c r="Y44" s="266">
        <v>34</v>
      </c>
      <c r="Z44" s="288">
        <v>6000</v>
      </c>
      <c r="AA44" s="328">
        <v>8</v>
      </c>
      <c r="AB44" s="317" t="s">
        <v>146</v>
      </c>
      <c r="AC44" s="317" t="s">
        <v>146</v>
      </c>
      <c r="AD44" s="270">
        <v>12</v>
      </c>
      <c r="AE44" s="329">
        <v>8612</v>
      </c>
      <c r="AF44" s="329">
        <v>6250</v>
      </c>
      <c r="AG44" s="329">
        <v>6000</v>
      </c>
      <c r="AH44" s="329">
        <v>25000</v>
      </c>
      <c r="AI44" s="329"/>
      <c r="AJ44" s="330">
        <f t="shared" si="2"/>
        <v>45862</v>
      </c>
      <c r="AK44" s="294">
        <f t="shared" si="3"/>
        <v>10.31998199819982</v>
      </c>
      <c r="AL44" s="329">
        <v>1320</v>
      </c>
      <c r="AM44" s="329">
        <v>370192</v>
      </c>
      <c r="AN44" s="331">
        <f t="shared" si="4"/>
        <v>83.3015301530153</v>
      </c>
      <c r="AO44" s="296">
        <f t="shared" si="5"/>
        <v>0.12388706401002723</v>
      </c>
      <c r="AP44" s="332">
        <v>156267</v>
      </c>
      <c r="AQ44" s="294">
        <f t="shared" si="6"/>
        <v>35.163591359135914</v>
      </c>
      <c r="AR44" s="329">
        <v>17508</v>
      </c>
      <c r="AS44" s="294">
        <f t="shared" si="7"/>
        <v>3.9396939693969397</v>
      </c>
      <c r="AT44" s="296">
        <f t="shared" si="8"/>
        <v>0.11203901015569506</v>
      </c>
      <c r="AU44" s="333">
        <v>30200</v>
      </c>
      <c r="AV44" s="266">
        <v>40</v>
      </c>
      <c r="AW44" s="268">
        <v>1</v>
      </c>
      <c r="AX44" s="268">
        <v>5</v>
      </c>
      <c r="AY44" s="340">
        <v>62008</v>
      </c>
      <c r="AZ44" s="334">
        <v>6517</v>
      </c>
    </row>
    <row r="45" spans="1:52" ht="12.75">
      <c r="A45" s="28" t="s">
        <v>225</v>
      </c>
      <c r="B45" s="28" t="s">
        <v>261</v>
      </c>
      <c r="C45" s="288">
        <v>4464</v>
      </c>
      <c r="D45" s="242" t="s">
        <v>120</v>
      </c>
      <c r="E45" s="242" t="s">
        <v>97</v>
      </c>
      <c r="F45" s="267"/>
      <c r="G45" s="288">
        <v>8098</v>
      </c>
      <c r="H45" s="288">
        <v>5803</v>
      </c>
      <c r="I45" s="288">
        <v>33556</v>
      </c>
      <c r="J45" s="266">
        <f t="shared" si="0"/>
        <v>7.517025089605735</v>
      </c>
      <c r="K45" s="288">
        <v>19125</v>
      </c>
      <c r="L45" s="289">
        <v>168</v>
      </c>
      <c r="M45" s="289">
        <v>201</v>
      </c>
      <c r="N45" s="289">
        <v>2567</v>
      </c>
      <c r="O45" s="289">
        <v>3089</v>
      </c>
      <c r="P45" s="288">
        <v>20989</v>
      </c>
      <c r="Q45" s="288">
        <v>1648</v>
      </c>
      <c r="R45" s="288">
        <v>964</v>
      </c>
      <c r="S45" s="290">
        <v>24475</v>
      </c>
      <c r="T45" s="291">
        <f t="shared" si="1"/>
        <v>5.482750896057348</v>
      </c>
      <c r="U45" s="288">
        <v>4773</v>
      </c>
      <c r="V45" s="288">
        <v>2858</v>
      </c>
      <c r="W45" s="143">
        <v>7885</v>
      </c>
      <c r="X45" s="288">
        <v>4129</v>
      </c>
      <c r="Y45" s="266">
        <v>48</v>
      </c>
      <c r="Z45" s="288">
        <v>4200</v>
      </c>
      <c r="AA45" s="328">
        <v>4</v>
      </c>
      <c r="AB45" s="317" t="s">
        <v>145</v>
      </c>
      <c r="AC45" s="317" t="s">
        <v>145</v>
      </c>
      <c r="AD45" s="270">
        <v>9</v>
      </c>
      <c r="AE45" s="329">
        <v>5000</v>
      </c>
      <c r="AF45" s="329">
        <v>17500</v>
      </c>
      <c r="AG45" s="329">
        <v>16000</v>
      </c>
      <c r="AH45" s="329">
        <v>57166</v>
      </c>
      <c r="AI45" s="329"/>
      <c r="AJ45" s="330">
        <f t="shared" si="2"/>
        <v>95666</v>
      </c>
      <c r="AK45" s="294">
        <f t="shared" si="3"/>
        <v>21.430555555555557</v>
      </c>
      <c r="AL45" s="329">
        <v>3361</v>
      </c>
      <c r="AM45" s="329">
        <v>121335</v>
      </c>
      <c r="AN45" s="331">
        <f t="shared" si="4"/>
        <v>27.180779569892472</v>
      </c>
      <c r="AO45" s="296">
        <f t="shared" si="5"/>
        <v>0.7884452136646475</v>
      </c>
      <c r="AP45" s="332">
        <v>134752</v>
      </c>
      <c r="AQ45" s="294">
        <f t="shared" si="6"/>
        <v>30.18637992831541</v>
      </c>
      <c r="AR45" s="329">
        <v>7277</v>
      </c>
      <c r="AS45" s="294">
        <f t="shared" si="7"/>
        <v>1.6301523297491038</v>
      </c>
      <c r="AT45" s="296">
        <f t="shared" si="8"/>
        <v>0.05400290904773213</v>
      </c>
      <c r="AU45" s="333">
        <v>27300</v>
      </c>
      <c r="AV45" s="266">
        <v>40</v>
      </c>
      <c r="AW45" s="268">
        <v>0.75</v>
      </c>
      <c r="AX45" s="268">
        <v>2.22</v>
      </c>
      <c r="AY45" s="340">
        <v>57099</v>
      </c>
      <c r="AZ45" s="334">
        <v>10196</v>
      </c>
    </row>
    <row r="46" spans="20:37" ht="12.75">
      <c r="T46" s="291"/>
      <c r="W46" s="344"/>
      <c r="AK46" s="294"/>
    </row>
    <row r="47" spans="3:52" ht="12.75">
      <c r="C47" s="40">
        <f>SUM(C13:C46)</f>
        <v>254305</v>
      </c>
      <c r="G47" s="40">
        <f>SUM(G13:G46)</f>
        <v>534090</v>
      </c>
      <c r="H47" s="40">
        <f>SUM(H13:H46)</f>
        <v>285608</v>
      </c>
      <c r="I47" s="40">
        <f>SUM(I13:I45)</f>
        <v>1559465</v>
      </c>
      <c r="J47" s="166">
        <f>AVERAGE(J13:J45)</f>
        <v>18.659320271772927</v>
      </c>
      <c r="L47" s="40">
        <f aca="true" t="shared" si="9" ref="L47:R47">SUM(L13:L46)</f>
        <v>2848</v>
      </c>
      <c r="M47" s="40">
        <f t="shared" si="9"/>
        <v>6864</v>
      </c>
      <c r="N47" s="40">
        <f t="shared" si="9"/>
        <v>61819</v>
      </c>
      <c r="O47" s="40">
        <f t="shared" si="9"/>
        <v>97454</v>
      </c>
      <c r="P47" s="40">
        <f t="shared" si="9"/>
        <v>1234226</v>
      </c>
      <c r="Q47" s="40">
        <f t="shared" si="9"/>
        <v>107375</v>
      </c>
      <c r="R47" s="40">
        <f t="shared" si="9"/>
        <v>30361</v>
      </c>
      <c r="S47" s="40">
        <f>SUM(S13:S45)</f>
        <v>1720187</v>
      </c>
      <c r="T47" s="161">
        <f>AVERAGE(T13:T46)</f>
        <v>10.69397338289955</v>
      </c>
      <c r="U47" s="143">
        <f>SUM(U13:U46)</f>
        <v>187363</v>
      </c>
      <c r="V47" s="143">
        <f>SUM(V13:V46)</f>
        <v>176399</v>
      </c>
      <c r="W47" s="143">
        <f>SUM(W13:W46)</f>
        <v>1215234</v>
      </c>
      <c r="X47" s="143">
        <f>SUM(X13:X46)</f>
        <v>224725</v>
      </c>
      <c r="Y47" s="18">
        <f>SUM(Y13:Y45)</f>
        <v>1147.5</v>
      </c>
      <c r="AA47" s="348">
        <f>SUM(AA13:AA46)</f>
        <v>296</v>
      </c>
      <c r="AE47" s="341">
        <f aca="true" t="shared" si="10" ref="AE47:AJ47">SUM(AE13:AE46)</f>
        <v>2983746</v>
      </c>
      <c r="AF47" s="341">
        <f t="shared" si="10"/>
        <v>279153</v>
      </c>
      <c r="AG47" s="341">
        <f t="shared" si="10"/>
        <v>111995</v>
      </c>
      <c r="AH47" s="341">
        <f t="shared" si="10"/>
        <v>1777375</v>
      </c>
      <c r="AI47" s="341">
        <f t="shared" si="10"/>
        <v>752000</v>
      </c>
      <c r="AJ47" s="341">
        <f t="shared" si="10"/>
        <v>5904269</v>
      </c>
      <c r="AK47" s="294">
        <f>AVERAGE(AK13:AK45)</f>
        <v>26.983779176469486</v>
      </c>
      <c r="AM47" s="341">
        <f>SUM(AM13:AM46)</f>
        <v>8761271</v>
      </c>
      <c r="AN47" s="306">
        <f>AVERAGE(AN13:AN46)</f>
        <v>49.7891760121558</v>
      </c>
      <c r="AO47" s="346">
        <f>AVERAGE(AO13:AO45)</f>
        <v>0.6158156859040232</v>
      </c>
      <c r="AP47" s="341">
        <f>SUM(AP13:AP45)</f>
        <v>8222721</v>
      </c>
      <c r="AQ47" s="347">
        <f>AVERAGE(AQ13:AQ46)</f>
        <v>45.364048338242185</v>
      </c>
      <c r="AR47" s="341">
        <f>SUM(AR13:AR45)</f>
        <v>802550</v>
      </c>
      <c r="AS47" s="347">
        <f>AVERAGE(AS13:AS46)</f>
        <v>5.122761519477933</v>
      </c>
      <c r="AT47" s="346">
        <f>AVERAGE(AT13:AT45)</f>
        <v>0.11782965868769124</v>
      </c>
      <c r="AX47" s="18">
        <f>SUM(AX13:AX46)</f>
        <v>2142.17</v>
      </c>
      <c r="AY47" s="341">
        <f>SUM(AY13:AY46)</f>
        <v>3899459</v>
      </c>
      <c r="AZ47" s="341">
        <f>SUM(AZ13:AZ46)</f>
        <v>1488892</v>
      </c>
    </row>
    <row r="48" spans="23:37" ht="12.75">
      <c r="W48" s="345"/>
      <c r="AK48" s="294"/>
    </row>
    <row r="49" spans="50:52" ht="12.75">
      <c r="AX49" t="s">
        <v>215</v>
      </c>
      <c r="AZ49" s="252">
        <f>(AY47+AZ47)/AM47</f>
        <v>0.6150193276751741</v>
      </c>
    </row>
  </sheetData>
  <sheetProtection/>
  <mergeCells count="4">
    <mergeCell ref="G4:K4"/>
    <mergeCell ref="L5:AC5"/>
    <mergeCell ref="G6:K6"/>
    <mergeCell ref="AE6:AK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Country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ncls-nancy</dc:creator>
  <cp:keywords/>
  <dc:description/>
  <cp:lastModifiedBy>Kristi Downham</cp:lastModifiedBy>
  <cp:lastPrinted>2009-03-05T15:40:16Z</cp:lastPrinted>
  <dcterms:created xsi:type="dcterms:W3CDTF">2004-01-21T16:02:39Z</dcterms:created>
  <dcterms:modified xsi:type="dcterms:W3CDTF">2016-06-23T20:18:52Z</dcterms:modified>
  <cp:category/>
  <cp:version/>
  <cp:contentType/>
  <cp:contentStatus/>
</cp:coreProperties>
</file>